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showSheetTabs="0" xWindow="324" yWindow="65464" windowWidth="22644" windowHeight="6084" tabRatio="864" activeTab="0"/>
  </bookViews>
  <sheets>
    <sheet name="Sommaire" sheetId="1" r:id="rId1"/>
    <sheet name="Questionnaire" sheetId="2" r:id="rId2"/>
    <sheet name="Introduction" sheetId="3" r:id="rId3"/>
  </sheets>
  <definedNames>
    <definedName name="_C">'Questionnaire'!$N$6</definedName>
    <definedName name="_Toc70151120" localSheetId="1">'Questionnaire'!$B$3</definedName>
    <definedName name="_Toc70151121" localSheetId="1">'Questionnaire'!$B$4</definedName>
    <definedName name="_Toc70151122" localSheetId="1">'Questionnaire'!$B$20</definedName>
    <definedName name="_Toc70151123" localSheetId="1">'Questionnaire'!$B$25</definedName>
    <definedName name="_Toc70151124" localSheetId="1">'Questionnaire'!$B$29</definedName>
    <definedName name="_Toc70151125" localSheetId="1">'Questionnaire'!$B$40</definedName>
    <definedName name="_Toc70151126" localSheetId="1">'Questionnaire'!$B$71</definedName>
    <definedName name="_Toc70151127" localSheetId="1">'Questionnaire'!$B$73</definedName>
    <definedName name="_Toc70151128" localSheetId="1">'Questionnaire'!$B$100</definedName>
    <definedName name="_Toc70151129" localSheetId="1">'Questionnaire'!$B$112</definedName>
    <definedName name="_Toc70151130" localSheetId="1">'Questionnaire'!$B$117</definedName>
    <definedName name="_Toc70151131" localSheetId="1">'Questionnaire'!$B$120</definedName>
    <definedName name="_Toc70151132" localSheetId="1">'Questionnaire'!$B$130</definedName>
    <definedName name="_Toc70151133" localSheetId="1">'Questionnaire'!$B$165</definedName>
    <definedName name="_Toc70151134" localSheetId="1">'Questionnaire'!$B$169</definedName>
    <definedName name="_Toc70151135" localSheetId="1">'Questionnaire'!$B$176</definedName>
    <definedName name="_Toc70151137" localSheetId="1">'Questionnaire'!$B$182</definedName>
    <definedName name="_Toc70151138" localSheetId="1">'Questionnaire'!$B$187</definedName>
    <definedName name="_Toc79462242" localSheetId="1">'Questionnaire'!#REF!</definedName>
    <definedName name="_Toc79462243" localSheetId="1">'Questionnaire'!$B$51</definedName>
    <definedName name="_Toc79462244" localSheetId="1">'Questionnaire'!$B$57</definedName>
    <definedName name="_Toc79462245" localSheetId="1">'Questionnaire'!$B$62</definedName>
    <definedName name="_Toc79462248" localSheetId="1">'Questionnaire'!$B$83</definedName>
    <definedName name="_Toc79462249" localSheetId="1">'Questionnaire'!$B$88</definedName>
    <definedName name="_Toc79462256" localSheetId="1">'Questionnaire'!$B$167</definedName>
    <definedName name="_Toc79475167" localSheetId="1">'Questionnaire'!$B$50</definedName>
    <definedName name="_Toc79475171" localSheetId="1">'Questionnaire'!$B$72</definedName>
    <definedName name="_Toc79475179" localSheetId="1">'Questionnaire'!$B$131</definedName>
    <definedName name="_Toc79475180" localSheetId="1">'Questionnaire'!$B$166</definedName>
    <definedName name="A">'Questionnaire'!$N$4</definedName>
    <definedName name="B">'Questionnaire'!$N$5</definedName>
    <definedName name="D">'Questionnaire'!$N$7</definedName>
  </definedNames>
  <calcPr fullCalcOnLoad="1"/>
</workbook>
</file>

<file path=xl/sharedStrings.xml><?xml version="1.0" encoding="utf-8"?>
<sst xmlns="http://schemas.openxmlformats.org/spreadsheetml/2006/main" count="310" uniqueCount="228">
  <si>
    <t>Les résultats sont-ils contrôlés, à une fréquence définie et appropriée, pour vérifier qu’ils tendent vers la réalisation des objectifs ?</t>
  </si>
  <si>
    <t>L’entreprise a-t-elle un plan d’actions, revu à une fréquence appropriée, pour atteindre des objectifs définis ?</t>
  </si>
  <si>
    <t>Communique-t-elle les informations pertinentes sur les exigences légales et les autres exigences à ses employés et aux autres parties concernées ?</t>
  </si>
  <si>
    <t>Les responsabilités des membres de l’encadrement en matière de santé et de sécurité au travail sont-elles clairement indiquées ?</t>
  </si>
  <si>
    <r>
      <t xml:space="preserve">ü  </t>
    </r>
    <r>
      <rPr>
        <i/>
        <sz val="8"/>
        <color indexed="10"/>
        <rFont val="Arial"/>
        <family val="2"/>
      </rPr>
      <t>coordination santé et sécurité ?</t>
    </r>
  </si>
  <si>
    <r>
      <t xml:space="preserve">ü  </t>
    </r>
    <r>
      <rPr>
        <i/>
        <sz val="8"/>
        <color indexed="10"/>
        <rFont val="Arial"/>
        <family val="2"/>
      </rPr>
      <t>formation santé et sécurité ?</t>
    </r>
  </si>
  <si>
    <r>
      <t xml:space="preserve">ü  </t>
    </r>
    <r>
      <rPr>
        <i/>
        <sz val="8"/>
        <color indexed="10"/>
        <rFont val="Arial"/>
        <family val="2"/>
      </rPr>
      <t>gestion de l’inspection périodique du matériel et des protections collectives et individuelles ?</t>
    </r>
  </si>
  <si>
    <t>L'entreprise dispose-t-elle d'un manuel santé et sécurité, tenu à jour, accessible et connu de tous les salariés, intégrant les résultats du Document unique d'évaluation des risques ?</t>
  </si>
  <si>
    <t xml:space="preserve">L’entreprise a-t-elle défini des procédures, règles internes ou instructions pour la maîtrise des conditions d’hygiène et sécurité ? Ces procédures sont-elles connues de tous les salariés concernés ? </t>
  </si>
  <si>
    <t>L’entreprise extérieure a-t-elle défini et applique-t-elle des procédures pour maîtriser tous les documents et les données relatifs aux aspects santé et sécurité, afin d'assurer :</t>
  </si>
  <si>
    <r>
      <t xml:space="preserve">ü  </t>
    </r>
    <r>
      <rPr>
        <sz val="8"/>
        <rFont val="Arial"/>
        <family val="2"/>
      </rPr>
      <t>qu’ils peuvent être localisés ?</t>
    </r>
  </si>
  <si>
    <r>
      <t xml:space="preserve">ü  </t>
    </r>
    <r>
      <rPr>
        <sz val="8"/>
        <rFont val="Arial"/>
        <family val="2"/>
      </rPr>
      <t>qu’ils sont régulièrement revus, révisés si nécessaire et approuvés quant à leur adéquation par les personnes autorisées ?</t>
    </r>
  </si>
  <si>
    <r>
      <t xml:space="preserve">ü  </t>
    </r>
    <r>
      <rPr>
        <sz val="8"/>
        <rFont val="Arial"/>
        <family val="2"/>
      </rPr>
      <t>que les versions en vigueur des documents et données concernés sont disponibles dans tous les endroits où sont effectuées des opérations essentielles au fonctionnement efficace de l’organisation ?</t>
    </r>
  </si>
  <si>
    <r>
      <t xml:space="preserve">ü  </t>
    </r>
    <r>
      <rPr>
        <sz val="8"/>
        <rFont val="Arial"/>
        <family val="2"/>
      </rPr>
      <t>que les documents et données périmés sont rapidement éliminés de tous les points de diffusion et d’utilisation ou maîtrisés de manière à ne pas pouvoir être utilisés de façon non intentionnelle ?</t>
    </r>
  </si>
  <si>
    <r>
      <t xml:space="preserve">ü  </t>
    </r>
    <r>
      <rPr>
        <sz val="8"/>
        <rFont val="Arial"/>
        <family val="2"/>
      </rPr>
      <t>que les documents et données d’archives conservés à des fins légales et/ou de préservation des connaissances sont convenablement identifiés ?</t>
    </r>
  </si>
  <si>
    <t>Ces dispositions couvrent-elles également la documentation technique, lorsqu’elle est contractuellement confiée à l’entreprise extérieure (notices d’utilisation et de maintenance, consignes particulières en matière de sécurité, PV de visite réglementaire, etc.) ?</t>
  </si>
  <si>
    <t>L'entreprise extérieure a-t-elle défini des procédures pour la collecte et la conservation des enregistrements relatifs à la santé et à la sécurité (attestations de formations, habilitations, fiches d'exposition aux risques, etc.) ?</t>
  </si>
  <si>
    <t>L'entreprise extérieure identifie-t-elle les postes requérant une compétence professionnelle spécifique validées (qualifications pour travaux en hauteur, conduite grues/engins, soudages, etc.) ?</t>
  </si>
  <si>
    <t>L'entreprise dispose-t-elle de critères précis et formalisés pour l'embauche et/ou la sélection du personnel d'encadrement ?</t>
  </si>
  <si>
    <t>Pour les tâches nécessitant des habilitations réglementaires ou d’usage (permis, travaux électriques, conduite de grues/engins, élingage, contrôle des équipements de sécurité, jointage, formation/accueil à un chantier spécifique, etc.), l’entreprise extérieure tient-elle à jour une liste des personnes habilitées pour ces fonctions ou missions sur ses chantiers ?</t>
  </si>
  <si>
    <t>L'entreprise dispose-t-elle d’un système de gestion du suivi médical de ses salariés et des intérimaires ? Ce système lui permet-il de s’assurer que le personnel peut être affecté aux interventions ?</t>
  </si>
  <si>
    <t>Existe-t-il une politique de formation santé et sécurité formalisée et diffusée ?</t>
  </si>
  <si>
    <t xml:space="preserve">L'entreprise dispense-t-elle les formations réglementaires et spécifiques à la santé et la sécurité et aux métiers ? Organise-t-elle des recyclages ? </t>
  </si>
  <si>
    <t>L’entreprise vérifie-t-elle que le personnel intérimaire a suivi les formations réglementaires et spécifiques (y compris les recyclages) ?</t>
  </si>
  <si>
    <t>Existe-t-il un plan annuel et nominatif de formation ?</t>
  </si>
  <si>
    <t>Les aspects santé et sécurité sont ils examinés en phase de revue d’offre et de contrat ?</t>
  </si>
  <si>
    <t>L'entreprise extérieure est-elle organisée pour collecter les informations importantes pour la sécurité auprès de l'entreprise utilisatrice (inventaire des risques, plans de réseaux, plans d'urgence, plans d'évacuation, diagnostics, etc.) ?</t>
  </si>
  <si>
    <t>L’entreprise extérieure dispose-t-elle des fiches de données de sécurité des substances qu’elle utilise ou auxquelles ses salariés peuvent être exposés ? S’est-elle organisée pour obtenir de l’entreprise utilisatrice les fiches de données de sécurité des produits qu’elle fournit ou qu’elle met en oeuvre ?</t>
  </si>
  <si>
    <t>Les mesures préventives, de santé, de sécurité et de gestion des déchets spécifiques aux chantiers ont-elles été établies et formalisées ?</t>
  </si>
  <si>
    <t>L’évaluation des risques en matière de santé et sécurité et les mesures correspondantes de prévention sont-elles systématiquement prises en compte dans la préparation des tâches d’intervention tant pour les risques propres au métier de l’entreprise extérieure que pour ceux générés par l’entreprise utilisatrice ?</t>
  </si>
  <si>
    <t>L’entreprise extérieure tient-elle à jour une liste des personnes habilitées à prendre les permis et autorisations ?</t>
  </si>
  <si>
    <t>L’entreprise extérieure dispose-t-elle des éléments permettant la localisation de ses salariés sur le site de l’entreprise utilisatrice ?</t>
  </si>
  <si>
    <t>Cet accueil intègre-t-il la présentation des dispositions générales de sécurité du site de l’entreprise utilisatrice et une explication des dispositions propres au plan de prévention ?</t>
  </si>
  <si>
    <t>L'entreprise met-elle en place un système d’accompagnement des nouveaux affectés, y compris intérimaires, pour faciliter leur adaptation et leur insertion sur le site d’intervention ?</t>
  </si>
  <si>
    <t>Le personnel organique et intérimaire appelé à intervenir sur le site de l’entreprise utilisatrice est-il formé et habilité sécurité niveau 1 (niveau exécutant) , correspondant à la nature des risques du site ?</t>
  </si>
  <si>
    <t>Le personnel organique et intérimaire appelé à encadrer des intervenants sur le site de l’entreprise utilisatrice est-il formé et habilité sécurité niveau 2 (niveau encadrement) correspondant à la nature des risques du site ?</t>
  </si>
  <si>
    <t>Le personnel de l’entreprise extérieure a-t-il connaissance (et applique-t-il) des (les) procédures générales et spécifiques citées au plan de prévention relatives aux autorisations de travail, permis de feu, permis de fouille, permis de pénétrer, permis de circuler sur les toitures, etc. ?</t>
  </si>
  <si>
    <t>Le personnel de l’entreprise extérieure a-t-il connaissance des procédures générales et spécifiques de sécurité applicables : plan d’urgence, évacuation en cas d’alarme de zone, point de ralliement, etc. ?</t>
  </si>
  <si>
    <t>L'entreprise utilise-t-elle des fiches, gammes ou instructions types pour les travaux/ interventions classiques et/ou répétitifs ?</t>
  </si>
  <si>
    <t>Pour les travaux/interventions spécifiques l'entreprise dispose-t-elle des ressources appropriées chargée de réaliser une étude préalable des risques et des mesures de prévention ?</t>
  </si>
  <si>
    <t>Cette étude préalable se traduit-elle par une analyse détaillée et approfondie de l'intervention permettant d'éviter l'improvisation et intégrant, s’il y a lieu :</t>
  </si>
  <si>
    <r>
      <t xml:space="preserve">ü  </t>
    </r>
    <r>
      <rPr>
        <sz val="8"/>
        <rFont val="Arial"/>
        <family val="2"/>
      </rPr>
      <t>la prise en compte des exigences de l'entreprise utilisatrice décrites dans son cahier des charges et/ou sa spécification ?</t>
    </r>
  </si>
  <si>
    <r>
      <t xml:space="preserve">ü  </t>
    </r>
    <r>
      <rPr>
        <sz val="8"/>
        <rFont val="Arial"/>
        <family val="2"/>
      </rPr>
      <t>l'analyse des risques du point de vue de la santé et de la sécurité ?</t>
    </r>
  </si>
  <si>
    <r>
      <t xml:space="preserve">ü  </t>
    </r>
    <r>
      <rPr>
        <sz val="8"/>
        <rFont val="Arial"/>
        <family val="2"/>
      </rPr>
      <t>la définition précise des tâches à réaliser et leur ordre/séquence de réalisation dont la connaissance sera utile à l'élaboration des plannings de travaux ?</t>
    </r>
  </si>
  <si>
    <r>
      <t xml:space="preserve">ü  </t>
    </r>
    <r>
      <rPr>
        <sz val="8"/>
        <rFont val="Arial"/>
        <family val="2"/>
      </rPr>
      <t>la réflexion sur le choix des équipements ou outils adaptés aux travaux à réaliser, et les habilitations éventuelles du personnel chargé de les utiliser ?</t>
    </r>
  </si>
  <si>
    <r>
      <t xml:space="preserve">ü  </t>
    </r>
    <r>
      <rPr>
        <sz val="8"/>
        <rFont val="Arial"/>
        <family val="2"/>
      </rPr>
      <t>la réflexion sur la gestion des déchets ?</t>
    </r>
  </si>
  <si>
    <r>
      <t xml:space="preserve">ü  </t>
    </r>
    <r>
      <rPr>
        <sz val="8"/>
        <rFont val="Arial"/>
        <family val="2"/>
      </rPr>
      <t>l'approvisionnement des matières, matériaux, matériels, équipements nécessaires au chantier et les délais de livraison compatibles avec les dates de réalisation ?</t>
    </r>
  </si>
  <si>
    <t>Ces explications permettent-elles d’éveiller suffisamment l’attention des opérateurs sur les conséquences réelles ou potentielles (en matière de santé et de sécurité) de leurs actes ou omissions ?</t>
  </si>
  <si>
    <t>Ce planning traduit-il la préparation des travaux et la réflexion sur les méthodes d'intervention ?</t>
  </si>
  <si>
    <t>Existe-t-il un système de validation de ces modifications au regard de la sécurité ?</t>
  </si>
  <si>
    <t>Veille-t-elle au port et à l’usage des équipements de protection par ses salariés et le personnel intérimaire ?</t>
  </si>
  <si>
    <t>L'entreprise extérieure a-t-elle établi et applique-t-elle des règles pour l’inspection du matériel, qu’il lui soit propre, géré par elle ou mis à disposition, y compris par l'entreprise utilisatrice ?</t>
  </si>
  <si>
    <t>A défaut, l’entreprise extérieure évalue-t-elle ses sous-traitants en prenant en compte :</t>
  </si>
  <si>
    <r>
      <t xml:space="preserve">ü  </t>
    </r>
    <r>
      <rPr>
        <sz val="8"/>
        <rFont val="Arial"/>
        <family val="2"/>
      </rPr>
      <t>la politique de sécurité de la direction ?</t>
    </r>
  </si>
  <si>
    <r>
      <t xml:space="preserve">ü  </t>
    </r>
    <r>
      <rPr>
        <sz val="8"/>
        <rFont val="Arial"/>
        <family val="2"/>
      </rPr>
      <t>la compétence technique et la qualification de son personnel intervenant ?</t>
    </r>
  </si>
  <si>
    <r>
      <t xml:space="preserve">ü  </t>
    </r>
    <r>
      <rPr>
        <sz val="8"/>
        <rFont val="Arial"/>
        <family val="2"/>
      </rPr>
      <t>les moyens d'encadrement affectés ?</t>
    </r>
  </si>
  <si>
    <r>
      <t xml:space="preserve">ü  </t>
    </r>
    <r>
      <rPr>
        <sz val="8"/>
        <rFont val="Arial"/>
        <family val="2"/>
      </rPr>
      <t>l’aptitude et la capacité à satisfaire l’ensemble de la réglementation santé et sécurité en vigueur ?</t>
    </r>
  </si>
  <si>
    <r>
      <t xml:space="preserve">ü  </t>
    </r>
    <r>
      <rPr>
        <sz val="8"/>
        <rFont val="Arial"/>
        <family val="2"/>
      </rPr>
      <t>les moyens techniques et l’organisation en matière de santé et de sécurité ?</t>
    </r>
  </si>
  <si>
    <r>
      <t xml:space="preserve">ü  </t>
    </r>
    <r>
      <rPr>
        <sz val="8"/>
        <rFont val="Arial"/>
        <family val="2"/>
      </rPr>
      <t>l’expérience jugée, en particulier, au travers de ses références, de ses taux de fréquence d’accidents et de ses taux de gravité ?</t>
    </r>
  </si>
  <si>
    <r>
      <t xml:space="preserve">ü  </t>
    </r>
    <r>
      <rPr>
        <sz val="8"/>
        <rFont val="Arial"/>
        <family val="2"/>
      </rPr>
      <t>la formation régulière, adaptée au contexte de travail et actualisée, dispensée au personnel en matière de sécurité ?</t>
    </r>
  </si>
  <si>
    <r>
      <t xml:space="preserve">ü  </t>
    </r>
    <r>
      <rPr>
        <i/>
        <sz val="10"/>
        <color indexed="10"/>
        <rFont val="Arial"/>
        <family val="2"/>
      </rPr>
      <t>défini-t-elle les exigences de management de la sécurité auxquelles ils devront se soumettre ?</t>
    </r>
  </si>
  <si>
    <r>
      <t xml:space="preserve">ü  </t>
    </r>
    <r>
      <rPr>
        <i/>
        <sz val="10"/>
        <color indexed="10"/>
        <rFont val="Arial"/>
        <family val="2"/>
      </rPr>
      <t>exige-t-elle la fourniture, d’un dossier comprenant à minima :</t>
    </r>
  </si>
  <si>
    <r>
      <t xml:space="preserve">   w </t>
    </r>
    <r>
      <rPr>
        <i/>
        <sz val="8"/>
        <color indexed="10"/>
        <rFont val="Arial"/>
        <family val="0"/>
      </rPr>
      <t>les formations à la sécurité qu'elle organise pour ses salariés ?</t>
    </r>
  </si>
  <si>
    <r>
      <t xml:space="preserve">   w </t>
    </r>
    <r>
      <rPr>
        <i/>
        <sz val="8"/>
        <color indexed="10"/>
        <rFont val="Arial"/>
        <family val="0"/>
      </rPr>
      <t>la mention des risques liés à leur activité professionnelle ?</t>
    </r>
  </si>
  <si>
    <r>
      <t xml:space="preserve">   w </t>
    </r>
    <r>
      <rPr>
        <i/>
        <sz val="8"/>
        <color indexed="10"/>
        <rFont val="Arial"/>
        <family val="0"/>
      </rPr>
      <t>les mesures de prévention, l'organisation et les consignes destinées à maîtriser ces risques ?</t>
    </r>
  </si>
  <si>
    <r>
      <t xml:space="preserve">   w </t>
    </r>
    <r>
      <rPr>
        <i/>
        <sz val="8"/>
        <color indexed="10"/>
        <rFont val="Arial"/>
        <family val="0"/>
      </rPr>
      <t>le choix, la fourniture et la vérification des protections collectives et individuelles ainsi que les procédures pour le port et la mise en œuvre de celles-ci, le cas échéant ?</t>
    </r>
  </si>
  <si>
    <t xml:space="preserve">L’entreprise extérieure communique-t-elle a ses sous-traitants les exigences en matière de santé et de sécurité en phase de consultation ? </t>
  </si>
  <si>
    <t>L’entreprise s’assure-t-elle que ses sous-traitants s’engagent à utiliser du matériel conforme, vérifié et mis en œuvre par du personnel compétent (compresseurs de chantier, nacelles, grues, etc.) ?</t>
  </si>
  <si>
    <t>L’entreprise extérieure a-t-elle un système permettant d’apprécier les performances en matière de santé et de sécurité des sous-traitants ?</t>
  </si>
  <si>
    <t>Les numéros de téléphone et consignes de première urgence sont-ils affichés, en évidence, dans les locaux de ses sous-traitants ?</t>
  </si>
  <si>
    <t>L’entreprise extérieure organise-t-elle la surveillance du sous-traitant pendant la durée de son intervention ? Cette surveillance est-elle formalisée ?</t>
  </si>
  <si>
    <t>Les accidents, et situations potentiellement graves, font-ils l’objet d’une enquête et d’une analyse, afin de déterminer les causes, de définir et de suivre les actions d'amélioration ?</t>
  </si>
  <si>
    <t>L’entreprise extérieure rapporte-t-elle à l’entreprise utilisatrice les résultats de sécurité la concernant : évènements survenus, actions menées, retours d’expérience issus de l’analyse des accidents et incidents potentiellement graves, indicateurs s’il y a lieu ?</t>
  </si>
  <si>
    <t>Les taux de fréquence des accidents avec et sans arrêt (TF2) sont-ils suivis régulièrement depuis au moins 3 ans (ou depuis la création de l’entreprise si elle est âgée de moins de 3 ans) ?</t>
  </si>
  <si>
    <t>Les taux de gravité sont-ils suivis régulièrement depuis au moins 3 ans (ou depuis la création de l’entreprise si elle est âgée de moins de 3 ans) ?</t>
  </si>
  <si>
    <t>L’entreprise tient-elle à jour des indicateurs concernant le personnel intérimaire ?</t>
  </si>
  <si>
    <t>La direction de l’entreprise extérieure réalise-t-elle une revue périodique des dispositions en matière de santé et de sécurité ?</t>
  </si>
  <si>
    <r>
      <t xml:space="preserve">ü  </t>
    </r>
    <r>
      <rPr>
        <sz val="8"/>
        <rFont val="Arial"/>
        <family val="2"/>
      </rPr>
      <t>les enregistrements des audits, des visites et des contrôles ?</t>
    </r>
  </si>
  <si>
    <r>
      <t xml:space="preserve">ü  </t>
    </r>
    <r>
      <rPr>
        <sz val="8"/>
        <rFont val="Arial"/>
        <family val="2"/>
      </rPr>
      <t>le suivi et l’évaluation des actions réalisées suite à ses visites ?</t>
    </r>
  </si>
  <si>
    <r>
      <t xml:space="preserve">ü  </t>
    </r>
    <r>
      <rPr>
        <sz val="8"/>
        <rFont val="Arial"/>
        <family val="2"/>
      </rPr>
      <t>les résultats permettant de vérifier que les objectifs sont atteints ?</t>
    </r>
  </si>
  <si>
    <t>L’analyse des données collectées permet-elle d’identifier et de planifier les actions d'amélioration à mettre en œuvre ?</t>
  </si>
  <si>
    <t>L’entreprise extérieure vérifie-t-elle l’efficacité des actions correctives mises en place ?</t>
  </si>
  <si>
    <t>La direction de l’entreprise extérieure a t-elle établi, en relation avec ses salariés ou ses représentants, une politique de sécurité et de santé au travail sur laquelle elle s ‘est engagé ?</t>
  </si>
  <si>
    <t>Les objectifs et le plan d’actions sont-ils connus du personnel ?</t>
  </si>
  <si>
    <t>L’entreprise extérieure a-t-elle un système de veille réglementaire ?</t>
  </si>
  <si>
    <t>L'entreprise dispose-t-elle d’un organigramme mentionnant l’autorité des personnes impliquées dans la prévention ?</t>
  </si>
  <si>
    <t>Les missions suivantes sont-elles explicitement attribuées :</t>
  </si>
  <si>
    <t>Ces règles sont-elles adaptées aux spécificités des travaux et des risques ?</t>
  </si>
  <si>
    <t>Les connaissances minimales requises pour tout poste à pourvoir sont-elles identifiées et définies formellement ?</t>
  </si>
  <si>
    <t>L’entreprise extérieure s’assure-t-elle des compétences de ses salariés et des intérimaires en vue de les affecter à la mission ?</t>
  </si>
  <si>
    <t>Tient-elle à jour une liste des personnes qualifiées ?</t>
  </si>
  <si>
    <t>Chaque intervenant de l’entreprise extérieure est-il en possession d’un document personnel justifiant de ses habilitations ?</t>
  </si>
  <si>
    <t>L'entreprise tient-elle à jour une liste des postes requérant un suivi médical particulier ?</t>
  </si>
  <si>
    <t>Est-il mis en œuvre et tenu à jour ?</t>
  </si>
  <si>
    <t>Y a-t-il un responsable chargé de la mise en œuvre du plan de formation ?</t>
  </si>
  <si>
    <t>Existe-t-il, pour chaque salarié, un dossier individuel de formation ?</t>
  </si>
  <si>
    <t>L’entreprise extérieure prend-elle en compte les déchets dans son analyse de risques et dans la mise en œuvre des mesures de prévention ?</t>
  </si>
  <si>
    <t>Avant l'ouverture du chantier, le plan de prévention établi conjointement avec l'entreprise utilisatrice est-il revu et discuté avec le responsable du chantier et/ou de l'intervention ?</t>
  </si>
  <si>
    <t>L'entreprise extérieure dispose-t-elle d’un organigramme adapté au site mentionnant l’autorité des personnes impliquées dans la prévention ?</t>
  </si>
  <si>
    <t>L'entreprise se donne-t-elle les moyens, pour le plan de prévention, de s'assurer de la continuité des informations en cas de changement de personnel ou de durée importante du chantier ?</t>
  </si>
  <si>
    <t>Chaque salarié (organique et intérimaire) affecté sur le site d’une entreprise utilisatrice reçoit-il un accueil sécurité assuré par l’entreprise extérieure ?</t>
  </si>
  <si>
    <t>Des formations spécifiques nécessaires liées à l’interface avec l’entreprise utilisatrice sont-elles identifiées et effectuées ?</t>
  </si>
  <si>
    <t>L’entreprise met–elle en œuvre un système de communication favorisant la participation des travailleurs au processus d’organisation sous forme de causeries sécurité, par exemple ?</t>
  </si>
  <si>
    <t>L’animation de la sécurité sur le terrain est-elle mise en œuvre ?</t>
  </si>
  <si>
    <t>Les consignes liées à l’intervention sont-elles expliquées à tous les intervenants, y compris les sous-traitants ?</t>
  </si>
  <si>
    <t xml:space="preserve">L'entreprise élabore-t-elle un planning des travaux dans le cadre du délai de son intervention, négocié avec l'entreprise utilisatrice ? </t>
  </si>
  <si>
    <t>En cas de dérive des délais, un système d’information du client est-il prévu ?</t>
  </si>
  <si>
    <t>Le système prévoit-il des moyens et méthodes pour traiter les situations de travail urgentes ?</t>
  </si>
  <si>
    <t>Existe-t-il un système pour prendre en compte les modifications dans l’organisation du travail en cours ?</t>
  </si>
  <si>
    <t>L’entreprise extérieure fournit-elle à son personnel les équipements individuels et collectifs de sécurité réglementaires ou dont le port ou l’utilisation est exigée par l’entreprise utilisatrice ?</t>
  </si>
  <si>
    <t>Fournit-elle à son personnel les équipements et outillages appropriés au bon déroulement des travaux ?</t>
  </si>
  <si>
    <t>S’assure-t-elle que son personnel utilise convenablement ces équipements et outillages ?</t>
  </si>
  <si>
    <t>Ce système permet-il d’identifier ce matériel et de vérifier la date et la nature de la dernière et de la prochaine inspection ?</t>
  </si>
  <si>
    <t>Met-elle à disposition de son personnel les locaux et installations nécessaires et conformes aux exigences réglementaires et les tient-elle en bon état de propreté ?</t>
  </si>
  <si>
    <t>L’entreprise extérieure a-t-elle mis en place un système de gestion des déchets ?</t>
  </si>
  <si>
    <r>
      <t xml:space="preserve">Sur les sites à risques classés </t>
    </r>
    <r>
      <rPr>
        <sz val="10"/>
        <color indexed="8"/>
        <rFont val="Arial"/>
        <family val="2"/>
      </rPr>
      <t>Seveso seuil haut</t>
    </r>
    <r>
      <rPr>
        <sz val="10"/>
        <rFont val="Arial"/>
        <family val="2"/>
      </rPr>
      <t>, l’habilitation des sous-traitants de l’entreprise extérieure est-elle un critère de sélection ?</t>
    </r>
  </si>
  <si>
    <t>Lorsqu’elle a recours à des sous-traitants non habilités, l’entreprise extérieure :</t>
  </si>
  <si>
    <t>Ces exigences sont-elles spécifiées à la commande ?</t>
  </si>
  <si>
    <t>Les objectifs et les plans d’action de l’entreprise extérieure concernant ses sous-traitants sont-ils connus de ses sous-traitants ?</t>
  </si>
  <si>
    <t xml:space="preserve">L’entreprise extérieure s’assure-t-elle, avant l’intervention, que les dispositions du plan de prévention sont bien connues de ses sous-traitants ? </t>
  </si>
  <si>
    <t>Les règles de sécurité de l’entreprise utilisatrice, notamment sur le respect des consignes, les permis de travaux, le port des protections individuelles, sont-elles intégrées dans ces documents ?</t>
  </si>
  <si>
    <t>Les consignes liées à l’intervention sont-elles expliquées aux sous-traitants ?</t>
  </si>
  <si>
    <t>La bonne application des règles par les sous-traitants est-elle formellement vérifiée ?</t>
  </si>
  <si>
    <t>L’entreprise extérieure dispose-t-elle de la liste des personnes chez ses sous-traitants aptes à recueillir les autorisations (preneurs de permis, etc.) ?</t>
  </si>
  <si>
    <t>L’entreprise extérieure s’assure-t-elle que ses sous-traitants disposent des éléments permettant la localisation de ses salariés sur le site de l’entreprise utilisatrice ?</t>
  </si>
  <si>
    <t>L’analyse des accidents, et des situations potentiellement graves, fait-elle l’objet d’un rapport ?</t>
  </si>
  <si>
    <t>Le retour d’expérience de ces accidents, ou situations potentiellement graves, est-il transmis à l’entreprise utilisatrice ?</t>
  </si>
  <si>
    <t>L’entreprise extérieure rapporte-t-elle à l’entreprise utilisatrice les éventuelles difficultés concernant l’application du plan de prévention ?</t>
  </si>
  <si>
    <t xml:space="preserve"> Les taux de fréquence des accidents avec arrêt (TF1) sont-ils suivis régulièrement depuis au moins 3 ans (ou depuis la création de l’entreprise si elle est âgée de moins de 3 ans) ?</t>
  </si>
  <si>
    <t>Des actions correctives sont-elles décidées, appliquées et suivies ?</t>
  </si>
  <si>
    <t>Ces revues couvrent-elles :</t>
  </si>
  <si>
    <t>Questions éliminatoires</t>
  </si>
  <si>
    <t>A</t>
  </si>
  <si>
    <t>Pondération par §</t>
  </si>
  <si>
    <t>Pondération Globale</t>
  </si>
  <si>
    <t>Nombre de questions</t>
  </si>
  <si>
    <r>
      <t xml:space="preserve">ü </t>
    </r>
    <r>
      <rPr>
        <sz val="8"/>
        <rFont val="Arial"/>
        <family val="2"/>
      </rPr>
      <t>le souci de formation ?</t>
    </r>
  </si>
  <si>
    <r>
      <t xml:space="preserve">ü </t>
    </r>
    <r>
      <rPr>
        <sz val="8"/>
        <rFont val="Arial"/>
        <family val="2"/>
      </rPr>
      <t>le souci de gestion des situations dangereuses ?</t>
    </r>
  </si>
  <si>
    <r>
      <t xml:space="preserve">ü </t>
    </r>
    <r>
      <rPr>
        <sz val="8"/>
        <rFont val="Arial"/>
        <family val="2"/>
      </rPr>
      <t>le souci d’analyse et de retour d’expérience des accidents ?</t>
    </r>
  </si>
  <si>
    <t>B</t>
  </si>
  <si>
    <t>C</t>
  </si>
  <si>
    <t>D</t>
  </si>
  <si>
    <t>Ces règles sont-elles revues périodiquement ?</t>
  </si>
  <si>
    <t>Cette analyse est-elle communiquée à l’entreprise utilisatrice pour lui permettre d’établir le plan de prévention ?</t>
  </si>
  <si>
    <t>HS1/HS2</t>
  </si>
  <si>
    <t>HS1</t>
  </si>
  <si>
    <r>
      <t>1.2.</t>
    </r>
    <r>
      <rPr>
        <b/>
        <sz val="7"/>
        <color indexed="18"/>
        <rFont val="Times New Roman"/>
        <family val="1"/>
      </rPr>
      <t xml:space="preserve">  </t>
    </r>
    <r>
      <rPr>
        <b/>
        <sz val="11"/>
        <color indexed="18"/>
        <rFont val="Arial"/>
        <family val="2"/>
      </rPr>
      <t>Objectifs</t>
    </r>
  </si>
  <si>
    <r>
      <t>1.3.</t>
    </r>
    <r>
      <rPr>
        <b/>
        <sz val="7"/>
        <color indexed="18"/>
        <rFont val="Times New Roman"/>
        <family val="1"/>
      </rPr>
      <t xml:space="preserve">  </t>
    </r>
    <r>
      <rPr>
        <b/>
        <sz val="11"/>
        <color indexed="18"/>
        <rFont val="Arial"/>
        <family val="2"/>
      </rPr>
      <t>Veille et respect de la réglementation</t>
    </r>
  </si>
  <si>
    <r>
      <t>1.4.</t>
    </r>
    <r>
      <rPr>
        <b/>
        <sz val="7"/>
        <color indexed="18"/>
        <rFont val="Times New Roman"/>
        <family val="1"/>
      </rPr>
      <t xml:space="preserve">  </t>
    </r>
    <r>
      <rPr>
        <b/>
        <sz val="11"/>
        <color indexed="18"/>
        <rFont val="Arial"/>
        <family val="2"/>
      </rPr>
      <t>Système d’organisation</t>
    </r>
    <r>
      <rPr>
        <sz val="8"/>
        <color indexed="18"/>
        <rFont val="Arial"/>
        <family val="2"/>
      </rPr>
      <t xml:space="preserve">  </t>
    </r>
    <r>
      <rPr>
        <b/>
        <sz val="11"/>
        <color indexed="18"/>
        <rFont val="Arial"/>
        <family val="2"/>
      </rPr>
      <t>et Règles internes</t>
    </r>
  </si>
  <si>
    <r>
      <t>1.5.</t>
    </r>
    <r>
      <rPr>
        <b/>
        <sz val="7"/>
        <color indexed="18"/>
        <rFont val="Times New Roman"/>
        <family val="1"/>
      </rPr>
      <t xml:space="preserve">  </t>
    </r>
    <r>
      <rPr>
        <b/>
        <sz val="11"/>
        <color indexed="18"/>
        <rFont val="Arial"/>
        <family val="2"/>
      </rPr>
      <t>Maîtrise des documents et des données</t>
    </r>
  </si>
  <si>
    <r>
      <t>2.</t>
    </r>
    <r>
      <rPr>
        <b/>
        <sz val="7"/>
        <color indexed="18"/>
        <rFont val="Times New Roman"/>
        <family val="1"/>
      </rPr>
      <t xml:space="preserve">        </t>
    </r>
    <r>
      <rPr>
        <b/>
        <sz val="11"/>
        <color indexed="18"/>
        <rFont val="Arial"/>
        <family val="2"/>
      </rPr>
      <t>RESSOURCES HUMAINES</t>
    </r>
  </si>
  <si>
    <r>
      <t>2.1.</t>
    </r>
    <r>
      <rPr>
        <b/>
        <sz val="7"/>
        <color indexed="18"/>
        <rFont val="Times New Roman"/>
        <family val="1"/>
      </rPr>
      <t xml:space="preserve">  </t>
    </r>
    <r>
      <rPr>
        <b/>
        <sz val="11"/>
        <color indexed="18"/>
        <rFont val="Arial"/>
        <family val="2"/>
      </rPr>
      <t>Compétences</t>
    </r>
  </si>
  <si>
    <r>
      <t>2.2.</t>
    </r>
    <r>
      <rPr>
        <b/>
        <sz val="7"/>
        <color indexed="18"/>
        <rFont val="Times New Roman"/>
        <family val="1"/>
      </rPr>
      <t xml:space="preserve">  </t>
    </r>
    <r>
      <rPr>
        <b/>
        <sz val="11"/>
        <color indexed="18"/>
        <rFont val="Arial"/>
        <family val="2"/>
      </rPr>
      <t>Habilitations</t>
    </r>
  </si>
  <si>
    <r>
      <t>2.3.</t>
    </r>
    <r>
      <rPr>
        <b/>
        <sz val="7"/>
        <color indexed="18"/>
        <rFont val="Times New Roman"/>
        <family val="1"/>
      </rPr>
      <t xml:space="preserve">  </t>
    </r>
    <r>
      <rPr>
        <b/>
        <sz val="11"/>
        <color indexed="18"/>
        <rFont val="Arial"/>
        <family val="2"/>
      </rPr>
      <t>Formations et Sensibilisations</t>
    </r>
  </si>
  <si>
    <r>
      <t>3.</t>
    </r>
    <r>
      <rPr>
        <b/>
        <sz val="7"/>
        <color indexed="18"/>
        <rFont val="Times New Roman"/>
        <family val="1"/>
      </rPr>
      <t xml:space="preserve">        </t>
    </r>
    <r>
      <rPr>
        <b/>
        <sz val="11"/>
        <color indexed="18"/>
        <rFont val="Arial"/>
        <family val="2"/>
      </rPr>
      <t>PRÉPARATION &amp; ORGANISATION DU TRAVAIL</t>
    </r>
  </si>
  <si>
    <r>
      <t>3.1.</t>
    </r>
    <r>
      <rPr>
        <b/>
        <sz val="7"/>
        <color indexed="18"/>
        <rFont val="Times New Roman"/>
        <family val="1"/>
      </rPr>
      <t xml:space="preserve">  </t>
    </r>
    <r>
      <rPr>
        <b/>
        <sz val="11"/>
        <color indexed="18"/>
        <rFont val="Arial"/>
        <family val="2"/>
      </rPr>
      <t>Revue des exigences, identification et analyse des risques</t>
    </r>
  </si>
  <si>
    <r>
      <t>3.2.</t>
    </r>
    <r>
      <rPr>
        <b/>
        <sz val="7"/>
        <color indexed="18"/>
        <rFont val="Times New Roman"/>
        <family val="1"/>
      </rPr>
      <t xml:space="preserve">  </t>
    </r>
    <r>
      <rPr>
        <b/>
        <sz val="11"/>
        <color indexed="18"/>
        <rFont val="Arial"/>
        <family val="2"/>
      </rPr>
      <t>Organisation du chantier</t>
    </r>
  </si>
  <si>
    <r>
      <t>3.3.</t>
    </r>
    <r>
      <rPr>
        <b/>
        <sz val="7"/>
        <color indexed="18"/>
        <rFont val="Times New Roman"/>
        <family val="1"/>
      </rPr>
      <t xml:space="preserve">  </t>
    </r>
    <r>
      <rPr>
        <b/>
        <sz val="11"/>
        <color indexed="18"/>
        <rFont val="Arial"/>
        <family val="2"/>
      </rPr>
      <t>Accueil et sensibilisation des salariés</t>
    </r>
  </si>
  <si>
    <r>
      <t>3.4.</t>
    </r>
    <r>
      <rPr>
        <b/>
        <sz val="7"/>
        <color indexed="18"/>
        <rFont val="Times New Roman"/>
        <family val="1"/>
      </rPr>
      <t xml:space="preserve">  </t>
    </r>
    <r>
      <rPr>
        <b/>
        <sz val="11"/>
        <color indexed="18"/>
        <rFont val="Arial"/>
        <family val="2"/>
      </rPr>
      <t>Préparation du travail</t>
    </r>
  </si>
  <si>
    <r>
      <t>3.5.</t>
    </r>
    <r>
      <rPr>
        <b/>
        <sz val="7"/>
        <color indexed="18"/>
        <rFont val="Times New Roman"/>
        <family val="1"/>
      </rPr>
      <t xml:space="preserve">  </t>
    </r>
    <r>
      <rPr>
        <b/>
        <sz val="11"/>
        <color indexed="18"/>
        <rFont val="Arial"/>
        <family val="2"/>
      </rPr>
      <t>Planification et délais</t>
    </r>
  </si>
  <si>
    <r>
      <t>3.6.</t>
    </r>
    <r>
      <rPr>
        <b/>
        <sz val="7"/>
        <color indexed="18"/>
        <rFont val="Times New Roman"/>
        <family val="1"/>
      </rPr>
      <t xml:space="preserve">  </t>
    </r>
    <r>
      <rPr>
        <b/>
        <sz val="11"/>
        <color indexed="18"/>
        <rFont val="Arial"/>
        <family val="2"/>
      </rPr>
      <t>Traitement des modifications</t>
    </r>
  </si>
  <si>
    <r>
      <t>3.7.</t>
    </r>
    <r>
      <rPr>
        <b/>
        <sz val="7"/>
        <color indexed="18"/>
        <rFont val="Times New Roman"/>
        <family val="1"/>
      </rPr>
      <t xml:space="preserve">  </t>
    </r>
    <r>
      <rPr>
        <b/>
        <sz val="11"/>
        <color indexed="18"/>
        <rFont val="Arial"/>
        <family val="2"/>
      </rPr>
      <t>Moyens</t>
    </r>
  </si>
  <si>
    <r>
      <t>4.</t>
    </r>
    <r>
      <rPr>
        <b/>
        <sz val="7"/>
        <color indexed="18"/>
        <rFont val="Times New Roman"/>
        <family val="1"/>
      </rPr>
      <t xml:space="preserve">        </t>
    </r>
    <r>
      <rPr>
        <b/>
        <sz val="11"/>
        <color indexed="18"/>
        <rFont val="Arial"/>
        <family val="2"/>
      </rPr>
      <t>MAÎTRISE DES SOUS-TRAITANTS DE L’ENTREPRISE EXTÉRIEURE</t>
    </r>
  </si>
  <si>
    <r>
      <t>5.</t>
    </r>
    <r>
      <rPr>
        <b/>
        <sz val="7"/>
        <color indexed="18"/>
        <rFont val="Times New Roman"/>
        <family val="1"/>
      </rPr>
      <t xml:space="preserve">        </t>
    </r>
    <r>
      <rPr>
        <b/>
        <sz val="11"/>
        <color indexed="18"/>
        <rFont val="Arial"/>
        <family val="2"/>
      </rPr>
      <t>AMÉLIORATION CONTINUE</t>
    </r>
  </si>
  <si>
    <r>
      <t>5.1.</t>
    </r>
    <r>
      <rPr>
        <b/>
        <sz val="7"/>
        <color indexed="18"/>
        <rFont val="Times New Roman"/>
        <family val="1"/>
      </rPr>
      <t xml:space="preserve">  </t>
    </r>
    <r>
      <rPr>
        <b/>
        <sz val="11"/>
        <color indexed="18"/>
        <rFont val="Arial"/>
        <family val="2"/>
      </rPr>
      <t>Surveillance, Inspections et audits</t>
    </r>
  </si>
  <si>
    <r>
      <t>5.2.</t>
    </r>
    <r>
      <rPr>
        <b/>
        <sz val="7"/>
        <color indexed="18"/>
        <rFont val="Times New Roman"/>
        <family val="1"/>
      </rPr>
      <t xml:space="preserve">  </t>
    </r>
    <r>
      <rPr>
        <b/>
        <sz val="11"/>
        <color indexed="18"/>
        <rFont val="Arial"/>
        <family val="2"/>
      </rPr>
      <t>Retour d’expérience</t>
    </r>
  </si>
  <si>
    <r>
      <t>5.3.</t>
    </r>
    <r>
      <rPr>
        <b/>
        <sz val="7"/>
        <color indexed="18"/>
        <rFont val="Times New Roman"/>
        <family val="1"/>
      </rPr>
      <t xml:space="preserve">  </t>
    </r>
    <r>
      <rPr>
        <b/>
        <sz val="11"/>
        <color indexed="18"/>
        <rFont val="Arial"/>
        <family val="2"/>
      </rPr>
      <t>Résultats sécurité</t>
    </r>
  </si>
  <si>
    <r>
      <t>5.4.</t>
    </r>
    <r>
      <rPr>
        <b/>
        <sz val="7"/>
        <color indexed="18"/>
        <rFont val="Times New Roman"/>
        <family val="1"/>
      </rPr>
      <t xml:space="preserve">  </t>
    </r>
    <r>
      <rPr>
        <b/>
        <sz val="11"/>
        <color indexed="18"/>
        <rFont val="Arial"/>
        <family val="2"/>
      </rPr>
      <t>Actions correctives et anomalies</t>
    </r>
  </si>
  <si>
    <r>
      <t>5.5.</t>
    </r>
    <r>
      <rPr>
        <b/>
        <sz val="7"/>
        <color indexed="18"/>
        <rFont val="Times New Roman"/>
        <family val="1"/>
      </rPr>
      <t xml:space="preserve">  </t>
    </r>
    <r>
      <rPr>
        <b/>
        <sz val="11"/>
        <color indexed="18"/>
        <rFont val="Arial"/>
        <family val="2"/>
      </rPr>
      <t>Revue de direction</t>
    </r>
  </si>
  <si>
    <r>
      <t>4.1.</t>
    </r>
    <r>
      <rPr>
        <b/>
        <sz val="7"/>
        <color indexed="18"/>
        <rFont val="Times New Roman"/>
        <family val="1"/>
      </rPr>
      <t xml:space="preserve">  </t>
    </r>
    <r>
      <rPr>
        <b/>
        <sz val="11"/>
        <color indexed="18"/>
        <rFont val="Arial"/>
        <family val="2"/>
      </rPr>
      <t>Sélection des sous-traitants</t>
    </r>
  </si>
  <si>
    <t>4.3.  Application des dispositions et surveillance des sous-traitants</t>
  </si>
  <si>
    <t>4.2.  Exigences spécifiées</t>
  </si>
  <si>
    <t>1.        POLITIQUE &amp; SYSTEME D’ORGANISATION GENERALE POUR LA SANTE ET LA SECURITE AU TRAVAIL</t>
  </si>
  <si>
    <t>Les différents documents traitant de la préservation de la santé et de la sécurité dans le cadre du contrat sont-ils communiqués et expliqués à l’ensemble des intervenants ?</t>
  </si>
  <si>
    <t>Référentiel harmonisé et autoévaluation du système de management SST pour les entreprises extérieures intervenant sur des sites à risque industriel</t>
  </si>
  <si>
    <t>NA</t>
  </si>
  <si>
    <t>La direction doit s'engager sur, une politique de santé et de sécurité au travail établie en relation avec les salariés ou leurs représentants.</t>
  </si>
  <si>
    <t>La direction doit démontrer son implication personnelle en participant activement à des actions pour la santé et la sécurité au travail formalisées : réunions pour la santé et la sécurité au travail, visites, audits…</t>
  </si>
  <si>
    <t>Organiser l'analyse et la diffusion des données réglementaires aux fonctions concernées de l'organisation.</t>
  </si>
  <si>
    <t>Désigner les fonctions chargées des missions de coordination santé et sécurité, de formation santé et sécurité et des gestions des inspections periodiques.</t>
  </si>
  <si>
    <t>Etablir un manuel de management santé et sécurité au travail intégrant les résultats du document unique d'évaluation des risques.</t>
  </si>
  <si>
    <t>Etablir, diffuser et expliquer les procédures ou instructions nécessaires à la maîtrise des conditions de santé et de sécurité au travail</t>
  </si>
  <si>
    <t>Définir des procédures pour la collecte et la conservation des enregistrements relatifs à la sécurité (attestations de formations, habilitations, fiches d'exposition aux risques...).</t>
  </si>
  <si>
    <t>Etablir et tenir à jour une liste du personnel et de leur(s) qualification(s).</t>
  </si>
  <si>
    <t>Etablir et tenir à jour un répertoire des habilitations (réglementaires et d'usage) du personnel.</t>
  </si>
  <si>
    <t>Organiser et mettre en place les formations réglementaires et leurs recyclages.</t>
  </si>
  <si>
    <t>Organiser et réaliser l'analyse des risques correspondants aux prestations à exécuter.</t>
  </si>
  <si>
    <t>Organiser la prise en compte systématique de l'analyse des risques et des mesures de prévention dans la préparation des travaux à réaliser.</t>
  </si>
  <si>
    <t>Organiser la communication systématique, au personnel concerné, des procédures citées au plan de prévention.</t>
  </si>
  <si>
    <t>Organiser la communication et la présentation systématique, au personnel concerné, des procédures d'urgence applicables au site d'intervention.</t>
  </si>
  <si>
    <t>Organiser et mettre en œuvre l'analyse systématique, détaillée et approfondie des conditions de sécurité des interventions.</t>
  </si>
  <si>
    <t>Définir les modalités de validation des décisions lors de modifications mettant en jeu les conditions de sécurité des interventions.</t>
  </si>
  <si>
    <t>Organiser la mise à disposition systématique des équipements de protection collectifs et individuels.</t>
  </si>
  <si>
    <t>Organiser et mettre en œuvre les vérifications périodiques appropriées des moyens mis en œuvre.</t>
  </si>
  <si>
    <t>Organiser l'identification des exigences en matière de santé et de sécurité applicables aux sous-traitants, notamment lorsque ceux-ci ne sont pas habilités.</t>
  </si>
  <si>
    <t>Exiger des sous-traitants non habilités la fourniture d'un dossier "sécurité".</t>
  </si>
  <si>
    <t>Organiser la prise en compte systématique des exigences en matière de santé et de sécurité lors de l'établissement des commandes de sous-traitance.</t>
  </si>
  <si>
    <t>Organiser, mettre en œuvre et formaliser la surveillance des interventions des sous-traitants.</t>
  </si>
  <si>
    <t xml:space="preserve">Planifier, mettre en œuvre et formaliser la surveillance par audits internes de l'efficacité des dispositions de maîtrise pour la préservation de la santé et de la sécurité. </t>
  </si>
  <si>
    <t>Organiser et mettre en œuvre l'analyse systématique des accidents et situations potentiellement graves.</t>
  </si>
  <si>
    <t>Organiser la communication auprès de l'entreprise utilisatrice des résultats sécurité obtenus.</t>
  </si>
  <si>
    <t>Organiser et mettre en œuvre les dispositions interdisant l'utilisation non intentionnelle des moyens non conformes ou dangereux.</t>
  </si>
  <si>
    <t>Organiser la recherche systématique d'actions correctives, leur mise en application et la vérification de leur efficacité.</t>
  </si>
  <si>
    <t>Organiser et mettre en œuvre la revue systématique, par la direction, des performances de son système de management de la sécurité.</t>
  </si>
  <si>
    <t>Référentiel d'autoévaluation des entreprises extérieures intervenant sur des sites à risque industriel (RH-SST)</t>
  </si>
  <si>
    <t>1.1.  Politique et engagement de la direction pour la santé et la sécurité au travail</t>
  </si>
  <si>
    <t>Cette politique pour la préservation de la santé et de la sécurité au travail et ces règles sont-elles mises à jour régulièrement ?</t>
  </si>
  <si>
    <t>La politique de la direction est-elle connue et diffusée au sein de l’entreprise extérieure, dans une langue comprise par tous ?</t>
  </si>
  <si>
    <t>La politique couvre-t-elle la volonté de ne pas avoir d'accident, de préserver la santé et la sécurité du personnel par :</t>
  </si>
  <si>
    <r>
      <t xml:space="preserve">ü </t>
    </r>
    <r>
      <rPr>
        <sz val="8"/>
        <rFont val="Arial"/>
        <family val="2"/>
      </rPr>
      <t>un engagement sur l’amélioration continue  ?</t>
    </r>
  </si>
  <si>
    <r>
      <t xml:space="preserve">ü </t>
    </r>
    <r>
      <rPr>
        <sz val="8"/>
        <rFont val="Arial"/>
        <family val="2"/>
      </rPr>
      <t>le souci d’analyser les risques  ?</t>
    </r>
  </si>
  <si>
    <r>
      <t xml:space="preserve">ü </t>
    </r>
    <r>
      <rPr>
        <sz val="8"/>
        <rFont val="Arial"/>
        <family val="2"/>
      </rPr>
      <t>le souci que tout le personnel de l’entreprise extérieure soit impliqué dans l’atteinte des objectifs pour la santé et la sécurité ?</t>
    </r>
  </si>
  <si>
    <r>
      <t xml:space="preserve">ü </t>
    </r>
    <r>
      <rPr>
        <sz val="8"/>
        <rFont val="Arial"/>
        <family val="2"/>
      </rPr>
      <t>le souci de respecter la législation, les règlements et les autres exigences auxquelles l'entreprise a souscrit ?</t>
    </r>
  </si>
  <si>
    <r>
      <t xml:space="preserve">ü </t>
    </r>
    <r>
      <rPr>
        <sz val="8"/>
        <rFont val="Arial"/>
        <family val="2"/>
      </rPr>
      <t>l'engagement de mettre en œuvre les moyens nécessaires pour appliquer la politique ?</t>
    </r>
  </si>
  <si>
    <t>La direction participe-t-elle personnellement à des actions pour la préservation des conditions de santé et de sécurité au travail telles que réunions, visites, causeries, etc. ?</t>
  </si>
  <si>
    <r>
      <t xml:space="preserve">ü </t>
    </r>
    <r>
      <rPr>
        <sz val="8"/>
        <rFont val="Arial"/>
        <family val="2"/>
      </rPr>
      <t>un engagement pour la prévention en matière de santé et de sécurité ?</t>
    </r>
  </si>
  <si>
    <r>
      <t xml:space="preserve">ü </t>
    </r>
    <r>
      <rPr>
        <sz val="8"/>
        <rFont val="Arial"/>
        <family val="2"/>
      </rPr>
      <t>l'engagement d'intégrer dans sa démarche les prestations qu'elle sous-traite ?</t>
    </r>
  </si>
  <si>
    <t>La direction de l’entreprise a-t-elle défini des objectifs pour l’amélioration de la santé et de la sécurité, cohérents avec sa politique et l'évaluation des risques pour la santé et la sécurité (exigence réglementaire française).</t>
  </si>
  <si>
    <t>L'entreprise extérieure est-elle organisée pour vérifier l'identification des exigences réglementaires (ou autres exigences) applicables et la conformité de leur prise en compte ?</t>
  </si>
  <si>
    <t>Existe-t-il des campagnes de sensibilisation à la santé et à la sécurité destinées à développer la motivation, l'esprit et les comportements sécurité par la promotion des meilleures pratiques SST ?</t>
  </si>
  <si>
    <t>L’entreprise extérieure procède-t-elle à une analyse des risques et des mesures de prévention à mettre en oeuvre pour les tâches et prestations qu’elle a à réaliser ?</t>
  </si>
  <si>
    <t>Les moyens nécessaires à la maîtrise des situations d'urgence sont-ils mis à disposition et connus du personnel (numéros d'appels d'urgence, moyens d'alerte, équipements de première intervention, etc.) ?</t>
  </si>
  <si>
    <t>Sur les sites à risques classés Seveso seuil haut, l'entreprise extérieure informe-t-elle l'entreprise utilisatrice des activités qu'elle sous-traite ?</t>
  </si>
  <si>
    <t>L’entreprise met-elle en œuvre une surveillance par du personnel compétent, au moyen d'audits internes planifiés, de l’application et de l’efficacité des dispositions du système de management ?</t>
  </si>
  <si>
    <t>Ce système prend-il en compte l’analyse et le traitement des événements accidentels survenus sur les chantiers sous-traités ?</t>
  </si>
  <si>
    <t>L’entreprise procède-t-elle au suivi de maladies professionnelles et à l'analyse de leurs évolutions ?</t>
  </si>
  <si>
    <t>L’entreprise dispose-t-elle d’un système lui permettant de gérer le traitement des anomalies constatées ou potentielles (y compris celles détectées lors de la vérification périodique de ses moyens) ?</t>
  </si>
  <si>
    <t>Ce système prévoie-t-il l'identification et la gestion de mesures conservatoires en attendant la mise en œuvre effective et efficace des actions d'amélioration (pour empêcher, par exemple, l'utilisation des équipements non conformes ou dangereux) ?</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</si>
</sst>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0.0"/>
    <numFmt numFmtId="167" formatCode="0.000"/>
    <numFmt numFmtId="168" formatCode="[$-40C]dddd\ d\ mmmm\ yyyy"/>
    <numFmt numFmtId="169" formatCode="00000"/>
  </numFmts>
  <fonts count="33">
    <font>
      <sz val="10"/>
      <name val="Arial"/>
      <family val="0"/>
    </font>
    <font>
      <sz val="10"/>
      <name val="Times New Roman"/>
      <family val="1"/>
    </font>
    <font>
      <b/>
      <sz val="10"/>
      <name val="Arial"/>
      <family val="2"/>
    </font>
    <font>
      <sz val="10"/>
      <color indexed="8"/>
      <name val="Arial"/>
      <family val="2"/>
    </font>
    <font>
      <sz val="8"/>
      <name val="Arial"/>
      <family val="0"/>
    </font>
    <font>
      <b/>
      <sz val="12"/>
      <color indexed="10"/>
      <name val="Arial"/>
      <family val="2"/>
    </font>
    <font>
      <sz val="10"/>
      <color indexed="53"/>
      <name val="Arial"/>
      <family val="0"/>
    </font>
    <font>
      <sz val="10"/>
      <color indexed="10"/>
      <name val="Arial"/>
      <family val="0"/>
    </font>
    <font>
      <b/>
      <sz val="20"/>
      <color indexed="63"/>
      <name val="Arial"/>
      <family val="2"/>
    </font>
    <font>
      <b/>
      <i/>
      <sz val="14"/>
      <color indexed="63"/>
      <name val="Arial"/>
      <family val="2"/>
    </font>
    <font>
      <sz val="8"/>
      <name val="Wingdings"/>
      <family val="0"/>
    </font>
    <font>
      <b/>
      <sz val="8"/>
      <color indexed="10"/>
      <name val="Arial"/>
      <family val="2"/>
    </font>
    <font>
      <b/>
      <sz val="10"/>
      <color indexed="18"/>
      <name val="Arial"/>
      <family val="2"/>
    </font>
    <font>
      <b/>
      <sz val="14"/>
      <color indexed="18"/>
      <name val="Arial"/>
      <family val="2"/>
    </font>
    <font>
      <b/>
      <sz val="16"/>
      <color indexed="10"/>
      <name val="Arial"/>
      <family val="0"/>
    </font>
    <font>
      <sz val="8"/>
      <color indexed="53"/>
      <name val="Arial"/>
      <family val="0"/>
    </font>
    <font>
      <b/>
      <sz val="11"/>
      <color indexed="18"/>
      <name val="Arial"/>
      <family val="2"/>
    </font>
    <font>
      <b/>
      <sz val="7"/>
      <color indexed="18"/>
      <name val="Times New Roman"/>
      <family val="1"/>
    </font>
    <font>
      <sz val="8"/>
      <color indexed="18"/>
      <name val="Arial"/>
      <family val="2"/>
    </font>
    <font>
      <sz val="6"/>
      <color indexed="10"/>
      <name val="Arial"/>
      <family val="0"/>
    </font>
    <font>
      <sz val="6"/>
      <name val="Arial"/>
      <family val="0"/>
    </font>
    <font>
      <sz val="8"/>
      <color indexed="10"/>
      <name val="Arial"/>
      <family val="0"/>
    </font>
    <font>
      <b/>
      <sz val="10"/>
      <color indexed="10"/>
      <name val="Arial"/>
      <family val="2"/>
    </font>
    <font>
      <b/>
      <i/>
      <sz val="10"/>
      <color indexed="10"/>
      <name val="Arial"/>
      <family val="2"/>
    </font>
    <font>
      <b/>
      <i/>
      <sz val="10"/>
      <name val="Arial"/>
      <family val="2"/>
    </font>
    <font>
      <i/>
      <sz val="10"/>
      <name val="Arial"/>
      <family val="2"/>
    </font>
    <font>
      <b/>
      <sz val="14"/>
      <color indexed="52"/>
      <name val="Arial"/>
      <family val="2"/>
    </font>
    <font>
      <b/>
      <sz val="20"/>
      <color indexed="10"/>
      <name val="Arial"/>
      <family val="2"/>
    </font>
    <font>
      <i/>
      <sz val="10"/>
      <color indexed="10"/>
      <name val="Arial"/>
      <family val="2"/>
    </font>
    <font>
      <i/>
      <sz val="8"/>
      <color indexed="10"/>
      <name val="Wingdings"/>
      <family val="0"/>
    </font>
    <font>
      <i/>
      <sz val="8"/>
      <color indexed="10"/>
      <name val="Arial"/>
      <family val="2"/>
    </font>
    <font>
      <i/>
      <sz val="7"/>
      <color indexed="10"/>
      <name val="Wingdings"/>
      <family val="0"/>
    </font>
    <font>
      <b/>
      <sz val="12"/>
      <name val="Arial"/>
      <family val="2"/>
    </font>
  </fonts>
  <fills count="7">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4"/>
        <bgColor indexed="64"/>
      </patternFill>
    </fill>
    <fill>
      <patternFill patternType="solid">
        <fgColor indexed="43"/>
        <bgColor indexed="64"/>
      </patternFill>
    </fill>
    <fill>
      <patternFill patternType="solid">
        <fgColor indexed="8"/>
        <bgColor indexed="64"/>
      </patternFill>
    </fill>
  </fills>
  <borders count="18">
    <border>
      <left/>
      <right/>
      <top/>
      <bottom/>
      <diagonal/>
    </border>
    <border>
      <left style="thin"/>
      <right style="thin"/>
      <top style="thin"/>
      <bottom style="thin"/>
    </border>
    <border>
      <left>
        <color indexed="63"/>
      </left>
      <right style="medium"/>
      <top>
        <color indexed="63"/>
      </top>
      <bottom>
        <color indexed="63"/>
      </bottom>
    </border>
    <border>
      <left style="medium"/>
      <right style="medium"/>
      <top style="thin"/>
      <bottom style="thin"/>
    </border>
    <border>
      <left style="medium"/>
      <right style="medium"/>
      <top>
        <color indexed="63"/>
      </top>
      <bottom>
        <color indexed="63"/>
      </botto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medium"/>
      <top style="medium"/>
      <bottom>
        <color indexed="63"/>
      </bottom>
    </border>
    <border>
      <left style="medium"/>
      <right style="medium"/>
      <top style="thin"/>
      <bottom>
        <color indexed="63"/>
      </bottom>
    </border>
    <border>
      <left style="medium"/>
      <right style="medium"/>
      <top>
        <color indexed="63"/>
      </top>
      <bottom style="medium"/>
    </border>
    <border>
      <left style="medium"/>
      <right style="medium"/>
      <top>
        <color indexed="63"/>
      </top>
      <bottom style="thin"/>
    </border>
    <border>
      <left style="medium"/>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thin"/>
      <bottom>
        <color indexed="63"/>
      </bottom>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1">
    <xf numFmtId="0" fontId="0" fillId="0" borderId="0" xfId="0" applyAlignment="1">
      <alignment/>
    </xf>
    <xf numFmtId="0" fontId="7" fillId="2" borderId="0" xfId="0" applyFont="1" applyFill="1" applyAlignment="1">
      <alignment/>
    </xf>
    <xf numFmtId="0" fontId="14" fillId="2" borderId="0" xfId="0" applyFont="1" applyFill="1" applyAlignment="1">
      <alignment vertical="center" wrapText="1"/>
    </xf>
    <xf numFmtId="0" fontId="21" fillId="2" borderId="0" xfId="0" applyFont="1" applyFill="1" applyAlignment="1">
      <alignment/>
    </xf>
    <xf numFmtId="0" fontId="2" fillId="3" borderId="1" xfId="0" applyFont="1" applyFill="1" applyBorder="1" applyAlignment="1" applyProtection="1">
      <alignment horizontal="center"/>
      <protection locked="0"/>
    </xf>
    <xf numFmtId="0" fontId="0" fillId="2" borderId="0" xfId="0" applyFill="1" applyAlignment="1">
      <alignment/>
    </xf>
    <xf numFmtId="2" fontId="0" fillId="4" borderId="0" xfId="0" applyNumberFormat="1" applyFill="1" applyBorder="1" applyAlignment="1">
      <alignment horizontal="center"/>
    </xf>
    <xf numFmtId="1" fontId="0" fillId="4" borderId="0" xfId="0" applyNumberFormat="1" applyFill="1" applyBorder="1" applyAlignment="1">
      <alignment horizontal="center"/>
    </xf>
    <xf numFmtId="0" fontId="0" fillId="5" borderId="0" xfId="0" applyFill="1" applyAlignment="1">
      <alignment/>
    </xf>
    <xf numFmtId="0" fontId="0" fillId="4" borderId="0" xfId="0" applyFill="1" applyBorder="1" applyAlignment="1">
      <alignment/>
    </xf>
    <xf numFmtId="0" fontId="0" fillId="4" borderId="0" xfId="0" applyFill="1" applyBorder="1" applyAlignment="1">
      <alignment horizontal="center"/>
    </xf>
    <xf numFmtId="2" fontId="0" fillId="4" borderId="0" xfId="0" applyNumberFormat="1" applyFill="1" applyAlignment="1">
      <alignment horizontal="center" vertical="center" wrapText="1"/>
    </xf>
    <xf numFmtId="1" fontId="0" fillId="4" borderId="0" xfId="0" applyNumberFormat="1" applyFill="1" applyAlignment="1">
      <alignment horizontal="center" vertical="center" wrapText="1"/>
    </xf>
    <xf numFmtId="0" fontId="0" fillId="4" borderId="0" xfId="0" applyFill="1" applyAlignment="1">
      <alignment horizontal="center" wrapText="1"/>
    </xf>
    <xf numFmtId="2" fontId="15" fillId="4" borderId="0" xfId="0" applyNumberFormat="1" applyFont="1" applyFill="1" applyAlignment="1">
      <alignment horizontal="center"/>
    </xf>
    <xf numFmtId="1" fontId="15" fillId="4" borderId="0" xfId="0" applyNumberFormat="1" applyFont="1" applyFill="1" applyAlignment="1">
      <alignment horizontal="center"/>
    </xf>
    <xf numFmtId="0" fontId="4" fillId="4" borderId="0" xfId="0" applyFont="1" applyFill="1" applyAlignment="1">
      <alignment/>
    </xf>
    <xf numFmtId="0" fontId="11" fillId="4" borderId="0" xfId="0" applyFont="1" applyFill="1" applyAlignment="1">
      <alignment horizontal="center"/>
    </xf>
    <xf numFmtId="2" fontId="6" fillId="4" borderId="0" xfId="0" applyNumberFormat="1" applyFont="1" applyFill="1" applyAlignment="1">
      <alignment horizontal="center"/>
    </xf>
    <xf numFmtId="1" fontId="6" fillId="4" borderId="0" xfId="0" applyNumberFormat="1" applyFont="1" applyFill="1" applyAlignment="1">
      <alignment horizontal="center"/>
    </xf>
    <xf numFmtId="0" fontId="0" fillId="4" borderId="0" xfId="0" applyFill="1" applyAlignment="1">
      <alignment/>
    </xf>
    <xf numFmtId="0" fontId="5" fillId="4" borderId="0" xfId="0" applyFont="1" applyFill="1" applyAlignment="1">
      <alignment horizontal="center"/>
    </xf>
    <xf numFmtId="2" fontId="0" fillId="4" borderId="0" xfId="0" applyNumberFormat="1" applyFill="1" applyAlignment="1">
      <alignment horizontal="center"/>
    </xf>
    <xf numFmtId="1" fontId="0" fillId="4" borderId="0" xfId="0" applyNumberFormat="1" applyFill="1" applyAlignment="1">
      <alignment horizontal="center"/>
    </xf>
    <xf numFmtId="2" fontId="7" fillId="4" borderId="0" xfId="0" applyNumberFormat="1" applyFont="1" applyFill="1" applyAlignment="1">
      <alignment horizontal="center"/>
    </xf>
    <xf numFmtId="1" fontId="7" fillId="4" borderId="0" xfId="0" applyNumberFormat="1" applyFont="1" applyFill="1" applyAlignment="1">
      <alignment horizontal="center"/>
    </xf>
    <xf numFmtId="0" fontId="7" fillId="4" borderId="0" xfId="0" applyFont="1" applyFill="1" applyAlignment="1">
      <alignment/>
    </xf>
    <xf numFmtId="2" fontId="7" fillId="4" borderId="0" xfId="0" applyNumberFormat="1" applyFont="1" applyFill="1" applyAlignment="1">
      <alignment/>
    </xf>
    <xf numFmtId="1" fontId="7" fillId="4" borderId="0" xfId="0" applyNumberFormat="1" applyFont="1" applyFill="1" applyAlignment="1">
      <alignment/>
    </xf>
    <xf numFmtId="0" fontId="11" fillId="4" borderId="0" xfId="0" applyFont="1" applyFill="1" applyAlignment="1">
      <alignment horizontal="center"/>
    </xf>
    <xf numFmtId="0" fontId="0" fillId="4" borderId="0" xfId="0" applyFill="1" applyAlignment="1">
      <alignment horizontal="center"/>
    </xf>
    <xf numFmtId="0" fontId="2" fillId="4" borderId="0" xfId="0" applyFont="1" applyFill="1" applyAlignment="1">
      <alignment/>
    </xf>
    <xf numFmtId="0" fontId="0" fillId="4" borderId="0" xfId="0" applyFill="1" applyAlignment="1">
      <alignment wrapText="1" shrinkToFit="1"/>
    </xf>
    <xf numFmtId="0" fontId="4" fillId="4" borderId="0" xfId="0" applyFont="1" applyFill="1" applyAlignment="1">
      <alignment wrapText="1" shrinkToFit="1"/>
    </xf>
    <xf numFmtId="0" fontId="19" fillId="4" borderId="0" xfId="0" applyFont="1" applyFill="1" applyAlignment="1">
      <alignment/>
    </xf>
    <xf numFmtId="0" fontId="20" fillId="4" borderId="0" xfId="0" applyFont="1" applyFill="1" applyAlignment="1">
      <alignment/>
    </xf>
    <xf numFmtId="0" fontId="22" fillId="4" borderId="0" xfId="0" applyFont="1" applyFill="1" applyAlignment="1">
      <alignment/>
    </xf>
    <xf numFmtId="0" fontId="2" fillId="4" borderId="0" xfId="0" applyFont="1" applyFill="1" applyAlignment="1">
      <alignment horizontal="center"/>
    </xf>
    <xf numFmtId="0" fontId="0" fillId="0" borderId="1" xfId="0" applyFill="1" applyBorder="1" applyAlignment="1" applyProtection="1">
      <alignment wrapText="1" shrinkToFit="1"/>
      <protection locked="0"/>
    </xf>
    <xf numFmtId="0" fontId="4" fillId="4" borderId="0" xfId="0" applyFont="1" applyFill="1" applyAlignment="1">
      <alignment horizontal="center"/>
    </xf>
    <xf numFmtId="0" fontId="4" fillId="4" borderId="2" xfId="0" applyFont="1" applyFill="1" applyBorder="1" applyAlignment="1">
      <alignment horizontal="center"/>
    </xf>
    <xf numFmtId="0" fontId="4" fillId="4" borderId="2" xfId="0" applyFont="1" applyFill="1" applyBorder="1" applyAlignment="1">
      <alignment horizontal="center" vertical="top"/>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4" borderId="0" xfId="0" applyFill="1" applyAlignment="1">
      <alignment horizontal="left" wrapText="1"/>
    </xf>
    <xf numFmtId="0" fontId="16" fillId="0" borderId="5" xfId="0" applyFont="1" applyFill="1" applyBorder="1" applyAlignment="1">
      <alignment horizontal="left" vertical="top" wrapText="1"/>
    </xf>
    <xf numFmtId="0" fontId="16" fillId="0" borderId="4" xfId="0" applyFont="1" applyFill="1" applyBorder="1" applyAlignment="1">
      <alignment horizontal="left" vertical="top" wrapText="1"/>
    </xf>
    <xf numFmtId="0" fontId="28" fillId="0" borderId="6" xfId="0" applyFont="1" applyFill="1" applyBorder="1" applyAlignment="1">
      <alignment horizontal="left" vertical="top" wrapText="1"/>
    </xf>
    <xf numFmtId="0" fontId="10" fillId="0" borderId="4" xfId="0" applyFont="1" applyFill="1" applyBorder="1" applyAlignment="1">
      <alignment horizontal="left" vertical="top" wrapText="1"/>
    </xf>
    <xf numFmtId="0" fontId="28" fillId="0" borderId="7"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20" fillId="4" borderId="0" xfId="0" applyFont="1" applyFill="1" applyAlignment="1">
      <alignment horizontal="left"/>
    </xf>
    <xf numFmtId="0" fontId="28" fillId="0" borderId="3" xfId="0" applyFont="1" applyFill="1" applyBorder="1" applyAlignment="1">
      <alignment horizontal="left" vertical="top" wrapText="1"/>
    </xf>
    <xf numFmtId="0" fontId="16" fillId="0" borderId="8" xfId="0" applyFont="1" applyFill="1" applyBorder="1" applyAlignment="1">
      <alignment horizontal="left" vertical="top" wrapText="1"/>
    </xf>
    <xf numFmtId="0" fontId="0" fillId="0" borderId="9" xfId="0" applyFont="1" applyFill="1" applyBorder="1" applyAlignment="1">
      <alignment horizontal="left" vertical="top" wrapText="1"/>
    </xf>
    <xf numFmtId="0" fontId="16" fillId="0" borderId="5" xfId="0" applyFont="1" applyFill="1" applyBorder="1" applyAlignment="1">
      <alignment horizontal="left" vertical="top" wrapText="1"/>
    </xf>
    <xf numFmtId="0" fontId="16" fillId="0" borderId="10" xfId="0" applyFont="1" applyFill="1" applyBorder="1" applyAlignment="1">
      <alignment horizontal="left" vertical="top" wrapText="1"/>
    </xf>
    <xf numFmtId="0" fontId="1" fillId="4" borderId="0" xfId="0" applyFont="1" applyFill="1" applyAlignment="1">
      <alignment horizontal="left" wrapText="1"/>
    </xf>
    <xf numFmtId="0" fontId="28" fillId="0" borderId="10" xfId="0" applyFont="1" applyFill="1" applyBorder="1" applyAlignment="1">
      <alignment horizontal="left" vertical="top" wrapText="1"/>
    </xf>
    <xf numFmtId="0" fontId="28" fillId="0" borderId="9" xfId="0" applyFont="1" applyFill="1" applyBorder="1" applyAlignment="1">
      <alignment horizontal="left" vertical="top" wrapText="1"/>
    </xf>
    <xf numFmtId="0" fontId="29" fillId="0" borderId="4" xfId="0" applyFont="1" applyFill="1" applyBorder="1" applyAlignment="1">
      <alignment horizontal="left" vertical="top" wrapText="1"/>
    </xf>
    <xf numFmtId="0" fontId="29" fillId="0" borderId="11" xfId="0" applyFont="1" applyFill="1" applyBorder="1" applyAlignment="1">
      <alignment horizontal="left" vertical="top" wrapText="1"/>
    </xf>
    <xf numFmtId="0" fontId="28" fillId="0" borderId="11" xfId="0" applyFont="1" applyFill="1" applyBorder="1" applyAlignment="1">
      <alignment horizontal="left" vertical="top" wrapText="1"/>
    </xf>
    <xf numFmtId="0" fontId="0" fillId="0" borderId="8" xfId="0" applyFont="1" applyFill="1" applyBorder="1" applyAlignment="1">
      <alignment horizontal="left" vertical="top" wrapText="1"/>
    </xf>
    <xf numFmtId="0" fontId="10" fillId="0" borderId="11" xfId="0" applyFont="1" applyFill="1" applyBorder="1" applyAlignment="1">
      <alignment horizontal="left" vertical="top" wrapText="1"/>
    </xf>
    <xf numFmtId="0" fontId="0" fillId="0" borderId="11" xfId="0" applyFont="1" applyFill="1" applyBorder="1" applyAlignment="1">
      <alignment horizontal="left" vertical="top" wrapText="1"/>
    </xf>
    <xf numFmtId="0" fontId="31" fillId="0" borderId="11" xfId="0" applyFont="1" applyFill="1" applyBorder="1" applyAlignment="1">
      <alignment horizontal="left" vertical="top" wrapText="1"/>
    </xf>
    <xf numFmtId="0" fontId="31" fillId="0" borderId="9" xfId="0" applyFont="1" applyFill="1" applyBorder="1" applyAlignment="1">
      <alignment horizontal="left" vertical="top" wrapText="1"/>
    </xf>
    <xf numFmtId="0" fontId="16" fillId="0" borderId="12" xfId="0" applyFont="1" applyFill="1" applyBorder="1" applyAlignment="1">
      <alignment horizontal="left" vertical="top" wrapText="1"/>
    </xf>
    <xf numFmtId="0" fontId="28" fillId="0" borderId="4" xfId="0" applyFont="1" applyFill="1" applyBorder="1" applyAlignment="1">
      <alignment horizontal="left" vertical="top" wrapText="1"/>
    </xf>
    <xf numFmtId="0" fontId="13" fillId="5" borderId="5" xfId="0" applyFont="1" applyFill="1" applyBorder="1" applyAlignment="1">
      <alignment horizontal="center" vertical="center" wrapText="1" shrinkToFit="1"/>
    </xf>
    <xf numFmtId="0" fontId="26" fillId="6" borderId="0" xfId="0" applyFont="1" applyFill="1" applyAlignment="1">
      <alignment horizontal="center" vertical="center" wrapText="1"/>
    </xf>
    <xf numFmtId="0" fontId="26" fillId="6" borderId="0" xfId="0" applyFont="1" applyFill="1" applyAlignment="1">
      <alignment horizontal="center" vertical="center"/>
    </xf>
    <xf numFmtId="0" fontId="0" fillId="0" borderId="13" xfId="0" applyFill="1" applyBorder="1" applyAlignment="1" applyProtection="1">
      <alignment horizontal="center" wrapText="1" shrinkToFit="1"/>
      <protection locked="0"/>
    </xf>
    <xf numFmtId="0" fontId="0" fillId="0" borderId="14" xfId="0" applyFill="1" applyBorder="1" applyAlignment="1" applyProtection="1">
      <alignment horizontal="center" wrapText="1" shrinkToFit="1"/>
      <protection locked="0"/>
    </xf>
    <xf numFmtId="0" fontId="0" fillId="0" borderId="15" xfId="0" applyFill="1" applyBorder="1" applyAlignment="1" applyProtection="1">
      <alignment horizontal="center" wrapText="1" shrinkToFit="1"/>
      <protection locked="0"/>
    </xf>
    <xf numFmtId="0" fontId="2" fillId="3" borderId="13" xfId="0" applyFont="1" applyFill="1" applyBorder="1" applyAlignment="1" applyProtection="1">
      <alignment horizontal="center"/>
      <protection locked="0"/>
    </xf>
    <xf numFmtId="0" fontId="2" fillId="3" borderId="15" xfId="0" applyFont="1" applyFill="1" applyBorder="1" applyAlignment="1" applyProtection="1">
      <alignment horizontal="center"/>
      <protection locked="0"/>
    </xf>
    <xf numFmtId="0" fontId="2" fillId="3" borderId="13" xfId="0" applyFont="1" applyFill="1" applyBorder="1" applyAlignment="1" applyProtection="1">
      <alignment horizontal="center" vertical="top"/>
      <protection locked="0"/>
    </xf>
    <xf numFmtId="0" fontId="2" fillId="3" borderId="14" xfId="0" applyFont="1" applyFill="1" applyBorder="1" applyAlignment="1" applyProtection="1">
      <alignment horizontal="center" vertical="top"/>
      <protection locked="0"/>
    </xf>
    <xf numFmtId="0" fontId="2" fillId="3" borderId="15" xfId="0" applyFont="1" applyFill="1" applyBorder="1" applyAlignment="1" applyProtection="1">
      <alignment horizontal="center" vertical="top"/>
      <protection locked="0"/>
    </xf>
    <xf numFmtId="1" fontId="0" fillId="4" borderId="0" xfId="0" applyNumberFormat="1" applyFill="1" applyAlignment="1">
      <alignment horizontal="center" vertical="top"/>
    </xf>
    <xf numFmtId="2" fontId="0" fillId="4" borderId="0" xfId="0" applyNumberFormat="1" applyFill="1" applyAlignment="1">
      <alignment horizontal="center"/>
    </xf>
    <xf numFmtId="0" fontId="2" fillId="3" borderId="14" xfId="0" applyFont="1" applyFill="1" applyBorder="1" applyAlignment="1" applyProtection="1">
      <alignment horizontal="center"/>
      <protection locked="0"/>
    </xf>
    <xf numFmtId="0" fontId="4" fillId="4" borderId="2" xfId="0" applyFont="1" applyFill="1" applyBorder="1" applyAlignment="1">
      <alignment horizontal="center" vertical="top"/>
    </xf>
    <xf numFmtId="2" fontId="0" fillId="4" borderId="0" xfId="0" applyNumberFormat="1" applyFill="1" applyAlignment="1">
      <alignment horizontal="center" vertical="top"/>
    </xf>
    <xf numFmtId="0" fontId="21" fillId="4" borderId="16" xfId="0" applyFont="1" applyFill="1" applyBorder="1" applyAlignment="1">
      <alignment horizontal="right"/>
    </xf>
    <xf numFmtId="0" fontId="21" fillId="4" borderId="17" xfId="0" applyFont="1" applyFill="1" applyBorder="1" applyAlignment="1">
      <alignment horizontal="right"/>
    </xf>
    <xf numFmtId="0" fontId="0" fillId="4" borderId="0" xfId="0" applyFill="1" applyAlignment="1">
      <alignment horizontal="center" wrapText="1"/>
    </xf>
    <xf numFmtId="1" fontId="0" fillId="4" borderId="0" xfId="0" applyNumberFormat="1" applyFill="1" applyAlignment="1">
      <alignment horizontal="center"/>
    </xf>
  </cellXfs>
  <cellStyles count="6">
    <cellStyle name="Normal" xfId="0"/>
    <cellStyle name="Comma" xfId="15"/>
    <cellStyle name="Comma [0]" xfId="16"/>
    <cellStyle name="Currency" xfId="17"/>
    <cellStyle name="Currency [0]" xfId="18"/>
    <cellStyle name="Percent" xfId="19"/>
  </cellStyles>
  <dxfs count="2">
    <dxf>
      <font>
        <color rgb="FFFF0000"/>
      </font>
      <border/>
    </dxf>
    <dxf>
      <font>
        <b val="0"/>
        <i/>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133350</xdr:colOff>
      <xdr:row>7</xdr:row>
      <xdr:rowOff>0</xdr:rowOff>
    </xdr:from>
    <xdr:to>
      <xdr:col>11</xdr:col>
      <xdr:colOff>200025</xdr:colOff>
      <xdr:row>27</xdr:row>
      <xdr:rowOff>0</xdr:rowOff>
    </xdr:to>
    <xdr:sp>
      <xdr:nvSpPr>
        <xdr:cNvPr id="1" name="AutoShape 27"/>
        <xdr:cNvSpPr>
          <a:spLocks/>
        </xdr:cNvSpPr>
      </xdr:nvSpPr>
      <xdr:spPr>
        <a:xfrm>
          <a:off x="6229350" y="2143125"/>
          <a:ext cx="2352675" cy="3238500"/>
        </a:xfrm>
        <a:prstGeom prst="chevron">
          <a:avLst>
            <a:gd name="adj" fmla="val 21662"/>
          </a:avLst>
        </a:prstGeom>
        <a:solidFill>
          <a:srgbClr val="99CC00"/>
        </a:solidFill>
        <a:ln w="9525" cmpd="sng">
          <a:noFill/>
        </a:ln>
      </xdr:spPr>
      <xdr:txBody>
        <a:bodyPr vertOverflow="clip" wrap="square"/>
        <a:p>
          <a:pPr algn="ctr">
            <a:defRPr/>
          </a:pPr>
          <a:r>
            <a:rPr lang="en-US" cap="none" sz="2000" b="1" i="0" u="none" baseline="0">
              <a:solidFill>
                <a:srgbClr val="FF0000"/>
              </a:solidFill>
              <a:latin typeface="Arial"/>
              <a:ea typeface="Arial"/>
              <a:cs typeface="Arial"/>
            </a:rPr>
            <a:t>3
</a:t>
          </a:r>
          <a:r>
            <a:rPr lang="en-US" cap="none" sz="1600" b="1" i="0" u="none" baseline="0">
              <a:solidFill>
                <a:srgbClr val="FF0000"/>
              </a:solidFill>
              <a:latin typeface="Arial"/>
              <a:ea typeface="Arial"/>
              <a:cs typeface="Arial"/>
            </a:rPr>
            <a:t>Actions</a:t>
          </a:r>
        </a:p>
      </xdr:txBody>
    </xdr:sp>
    <xdr:clientData/>
  </xdr:twoCellAnchor>
  <xdr:twoCellAnchor>
    <xdr:from>
      <xdr:col>1</xdr:col>
      <xdr:colOff>0</xdr:colOff>
      <xdr:row>7</xdr:row>
      <xdr:rowOff>0</xdr:rowOff>
    </xdr:from>
    <xdr:to>
      <xdr:col>3</xdr:col>
      <xdr:colOff>609600</xdr:colOff>
      <xdr:row>27</xdr:row>
      <xdr:rowOff>0</xdr:rowOff>
    </xdr:to>
    <xdr:sp>
      <xdr:nvSpPr>
        <xdr:cNvPr id="2" name="AutoShape 28"/>
        <xdr:cNvSpPr>
          <a:spLocks/>
        </xdr:cNvSpPr>
      </xdr:nvSpPr>
      <xdr:spPr>
        <a:xfrm>
          <a:off x="762000" y="2143125"/>
          <a:ext cx="2133600" cy="3238500"/>
        </a:xfrm>
        <a:prstGeom prst="homePlate">
          <a:avLst>
            <a:gd name="adj" fmla="val 20907"/>
          </a:avLst>
        </a:prstGeom>
        <a:solidFill>
          <a:srgbClr val="99CCFF"/>
        </a:solidFill>
        <a:ln w="9525" cmpd="sng">
          <a:noFill/>
        </a:ln>
      </xdr:spPr>
      <xdr:txBody>
        <a:bodyPr vertOverflow="clip" wrap="square"/>
        <a:p>
          <a:pPr algn="ctr">
            <a:defRPr/>
          </a:pPr>
          <a:r>
            <a:rPr lang="en-US" cap="none" sz="2000" b="1" i="0" u="none" baseline="0">
              <a:solidFill>
                <a:srgbClr val="FF0000"/>
              </a:solidFill>
              <a:latin typeface="Arial"/>
              <a:ea typeface="Arial"/>
              <a:cs typeface="Arial"/>
            </a:rPr>
            <a:t>1
</a:t>
          </a:r>
          <a:r>
            <a:rPr lang="en-US" cap="none" sz="1600" b="1" i="0" u="none" baseline="0">
              <a:solidFill>
                <a:srgbClr val="FF0000"/>
              </a:solidFill>
              <a:latin typeface="Arial"/>
              <a:ea typeface="Arial"/>
              <a:cs typeface="Arial"/>
            </a:rPr>
            <a:t>Autoévaluation</a:t>
          </a:r>
        </a:p>
      </xdr:txBody>
    </xdr:sp>
    <xdr:clientData/>
  </xdr:twoCellAnchor>
  <xdr:twoCellAnchor>
    <xdr:from>
      <xdr:col>3</xdr:col>
      <xdr:colOff>152400</xdr:colOff>
      <xdr:row>7</xdr:row>
      <xdr:rowOff>0</xdr:rowOff>
    </xdr:from>
    <xdr:to>
      <xdr:col>8</xdr:col>
      <xdr:colOff>609600</xdr:colOff>
      <xdr:row>27</xdr:row>
      <xdr:rowOff>0</xdr:rowOff>
    </xdr:to>
    <xdr:sp>
      <xdr:nvSpPr>
        <xdr:cNvPr id="3" name="AutoShape 29"/>
        <xdr:cNvSpPr>
          <a:spLocks/>
        </xdr:cNvSpPr>
      </xdr:nvSpPr>
      <xdr:spPr>
        <a:xfrm>
          <a:off x="2438400" y="2143125"/>
          <a:ext cx="4267200" cy="3238500"/>
        </a:xfrm>
        <a:prstGeom prst="chevron">
          <a:avLst>
            <a:gd name="adj" fmla="val 35078"/>
          </a:avLst>
        </a:prstGeom>
        <a:solidFill>
          <a:srgbClr val="FFCC99"/>
        </a:solidFill>
        <a:ln w="9525" cmpd="sng">
          <a:noFill/>
        </a:ln>
      </xdr:spPr>
      <xdr:txBody>
        <a:bodyPr vertOverflow="clip" wrap="square"/>
        <a:p>
          <a:pPr algn="l">
            <a:defRPr/>
          </a:pPr>
          <a:r>
            <a:rPr lang="en-US" cap="none" sz="2000" b="1" i="0" u="none" baseline="0">
              <a:solidFill>
                <a:srgbClr val="FF0000"/>
              </a:solidFill>
              <a:latin typeface="Arial"/>
              <a:ea typeface="Arial"/>
              <a:cs typeface="Arial"/>
            </a:rPr>
            <a:t>            2</a:t>
          </a:r>
          <a:r>
            <a:rPr lang="en-US" cap="none" sz="1600" b="1" i="0" u="none" baseline="0">
              <a:solidFill>
                <a:srgbClr val="FF0000"/>
              </a:solidFill>
              <a:latin typeface="Arial"/>
              <a:ea typeface="Arial"/>
              <a:cs typeface="Arial"/>
            </a:rPr>
            <a:t>
         Résultats</a:t>
          </a:r>
        </a:p>
      </xdr:txBody>
    </xdr:sp>
    <xdr:clientData/>
  </xdr:twoCellAnchor>
  <xdr:twoCellAnchor>
    <xdr:from>
      <xdr:col>1</xdr:col>
      <xdr:colOff>0</xdr:colOff>
      <xdr:row>2</xdr:row>
      <xdr:rowOff>723900</xdr:rowOff>
    </xdr:from>
    <xdr:to>
      <xdr:col>11</xdr:col>
      <xdr:colOff>9525</xdr:colOff>
      <xdr:row>4</xdr:row>
      <xdr:rowOff>200025</xdr:rowOff>
    </xdr:to>
    <xdr:sp>
      <xdr:nvSpPr>
        <xdr:cNvPr id="4" name="TextBox 19"/>
        <xdr:cNvSpPr txBox="1">
          <a:spLocks noChangeArrowheads="1"/>
        </xdr:cNvSpPr>
      </xdr:nvSpPr>
      <xdr:spPr>
        <a:xfrm>
          <a:off x="762000" y="1047750"/>
          <a:ext cx="7629525" cy="381000"/>
        </a:xfrm>
        <a:prstGeom prst="rect">
          <a:avLst/>
        </a:prstGeom>
        <a:solidFill>
          <a:srgbClr val="FFFF00"/>
        </a:solidFill>
        <a:ln w="9525" cmpd="sng">
          <a:noFill/>
        </a:ln>
      </xdr:spPr>
      <xdr:txBody>
        <a:bodyPr vertOverflow="clip" wrap="square"/>
        <a:p>
          <a:pPr algn="ctr">
            <a:defRPr/>
          </a:pPr>
          <a:r>
            <a:rPr lang="en-US" cap="none" sz="1000" b="1" i="1" u="none" baseline="0">
              <a:solidFill>
                <a:srgbClr val="FF0000"/>
              </a:solidFill>
              <a:latin typeface="Arial"/>
              <a:ea typeface="Arial"/>
              <a:cs typeface="Arial"/>
            </a:rPr>
            <a:t>Cet outil contient des macros, sa pleine utilisation peut nécessiter la modification de votre niveau de protection"Macro"
=&gt; Outils / Macro / Sécurité… </a:t>
          </a:r>
        </a:p>
      </xdr:txBody>
    </xdr:sp>
    <xdr:clientData/>
  </xdr:twoCellAnchor>
  <xdr:twoCellAnchor editAs="oneCell">
    <xdr:from>
      <xdr:col>9</xdr:col>
      <xdr:colOff>704850</xdr:colOff>
      <xdr:row>4</xdr:row>
      <xdr:rowOff>190500</xdr:rowOff>
    </xdr:from>
    <xdr:to>
      <xdr:col>10</xdr:col>
      <xdr:colOff>752475</xdr:colOff>
      <xdr:row>5</xdr:row>
      <xdr:rowOff>104775</xdr:rowOff>
    </xdr:to>
    <xdr:pic>
      <xdr:nvPicPr>
        <xdr:cNvPr id="5" name="Picture 21"/>
        <xdr:cNvPicPr preferRelativeResize="1">
          <a:picLocks noChangeAspect="1"/>
        </xdr:cNvPicPr>
      </xdr:nvPicPr>
      <xdr:blipFill>
        <a:blip r:embed="rId1"/>
        <a:stretch>
          <a:fillRect/>
        </a:stretch>
      </xdr:blipFill>
      <xdr:spPr>
        <a:xfrm>
          <a:off x="7562850" y="1419225"/>
          <a:ext cx="809625" cy="504825"/>
        </a:xfrm>
        <a:prstGeom prst="rect">
          <a:avLst/>
        </a:prstGeom>
        <a:noFill/>
        <a:ln w="9525" cmpd="sng">
          <a:noFill/>
        </a:ln>
      </xdr:spPr>
    </xdr:pic>
    <xdr:clientData/>
  </xdr:twoCellAnchor>
  <xdr:twoCellAnchor>
    <xdr:from>
      <xdr:col>3</xdr:col>
      <xdr:colOff>152400</xdr:colOff>
      <xdr:row>7</xdr:row>
      <xdr:rowOff>0</xdr:rowOff>
    </xdr:from>
    <xdr:to>
      <xdr:col>11</xdr:col>
      <xdr:colOff>200025</xdr:colOff>
      <xdr:row>27</xdr:row>
      <xdr:rowOff>19050</xdr:rowOff>
    </xdr:to>
    <xdr:grpSp>
      <xdr:nvGrpSpPr>
        <xdr:cNvPr id="6" name="Group 30"/>
        <xdr:cNvGrpSpPr>
          <a:grpSpLocks/>
        </xdr:cNvGrpSpPr>
      </xdr:nvGrpSpPr>
      <xdr:grpSpPr>
        <a:xfrm>
          <a:off x="2438400" y="2143125"/>
          <a:ext cx="6143625" cy="3257550"/>
          <a:chOff x="249" y="225"/>
          <a:chExt cx="646" cy="341"/>
        </a:xfrm>
        <a:solidFill>
          <a:srgbClr val="FFFFFF"/>
        </a:solidFill>
      </xdr:grpSpPr>
      <xdr:sp>
        <xdr:nvSpPr>
          <xdr:cNvPr id="7" name="AutoShape 31"/>
          <xdr:cNvSpPr>
            <a:spLocks/>
          </xdr:cNvSpPr>
        </xdr:nvSpPr>
        <xdr:spPr>
          <a:xfrm>
            <a:off x="249" y="225"/>
            <a:ext cx="449" cy="340"/>
          </a:xfrm>
          <a:prstGeom prst="chevron">
            <a:avLst>
              <a:gd name="adj" fmla="val 35078"/>
            </a:avLst>
          </a:prstGeom>
          <a:solidFill>
            <a:srgbClr val="F8F8F8">
              <a:alpha val="50000"/>
            </a:srgbClr>
          </a:solidFill>
          <a:ln w="9525" cmpd="sng">
            <a:noFill/>
          </a:ln>
        </xdr:spPr>
        <xdr:txBody>
          <a:bodyPr vertOverflow="clip" wrap="square"/>
          <a:p>
            <a:pPr algn="l">
              <a:defRPr/>
            </a:pPr>
            <a:r>
              <a:rPr lang="en-US" cap="none" u="none" baseline="0">
                <a:latin typeface="Arial"/>
                <a:ea typeface="Arial"/>
                <a:cs typeface="Arial"/>
              </a:rPr>
              <a:t/>
            </a:r>
          </a:p>
        </xdr:txBody>
      </xdr:sp>
      <xdr:sp>
        <xdr:nvSpPr>
          <xdr:cNvPr id="8" name="AutoShape 32"/>
          <xdr:cNvSpPr>
            <a:spLocks/>
          </xdr:cNvSpPr>
        </xdr:nvSpPr>
        <xdr:spPr>
          <a:xfrm>
            <a:off x="648" y="225"/>
            <a:ext cx="247" cy="340"/>
          </a:xfrm>
          <a:prstGeom prst="chevron">
            <a:avLst>
              <a:gd name="adj" fmla="val 21662"/>
            </a:avLst>
          </a:prstGeom>
          <a:solidFill>
            <a:srgbClr val="F8F8F8">
              <a:alpha val="50000"/>
            </a:srgbClr>
          </a:solidFill>
          <a:ln w="9525" cmpd="sng">
            <a:noFill/>
          </a:ln>
        </xdr:spPr>
        <xdr:txBody>
          <a:bodyPr vertOverflow="clip" wrap="square"/>
          <a:p>
            <a:pPr algn="ctr">
              <a:defRPr/>
            </a:pPr>
            <a:r>
              <a:rPr lang="en-US" cap="none" u="none" baseline="0">
                <a:latin typeface="Arial"/>
                <a:ea typeface="Arial"/>
                <a:cs typeface="Arial"/>
              </a:rPr>
              <a:t/>
            </a:r>
          </a:p>
        </xdr:txBody>
      </xdr:sp>
      <xdr:sp>
        <xdr:nvSpPr>
          <xdr:cNvPr id="9" name="TextBox 33"/>
          <xdr:cNvSpPr txBox="1">
            <a:spLocks noChangeArrowheads="1"/>
          </xdr:cNvSpPr>
        </xdr:nvSpPr>
        <xdr:spPr>
          <a:xfrm>
            <a:off x="306" y="280"/>
            <a:ext cx="535" cy="286"/>
          </a:xfrm>
          <a:prstGeom prst="rect">
            <a:avLst/>
          </a:prstGeom>
          <a:noFill/>
          <a:ln w="9525" cmpd="sng">
            <a:noFill/>
          </a:ln>
        </xdr:spPr>
        <xdr:txBody>
          <a:bodyPr vertOverflow="clip" wrap="square"/>
          <a:p>
            <a:pPr algn="ctr">
              <a:defRPr/>
            </a:pPr>
            <a:r>
              <a:rPr lang="en-US" cap="none" sz="2000" b="1" i="0" u="none" baseline="0">
                <a:solidFill>
                  <a:srgbClr val="333333"/>
                </a:solidFill>
                <a:latin typeface="Arial"/>
                <a:ea typeface="Arial"/>
                <a:cs typeface="Arial"/>
              </a:rPr>
              <a:t>Processus 2 et 3 configurés
dans la version réservée
aux adhérents de l'Afim
</a:t>
            </a:r>
            <a:r>
              <a:rPr lang="en-US" cap="none" sz="1400" b="1" i="1" u="none" baseline="0">
                <a:solidFill>
                  <a:srgbClr val="333333"/>
                </a:solidFill>
                <a:latin typeface="Arial"/>
                <a:ea typeface="Arial"/>
                <a:cs typeface="Arial"/>
              </a:rPr>
              <a:t>01 56 56 29 29 - afim@afim.asso.fr</a:t>
            </a:r>
          </a:p>
        </xdr:txBody>
      </xdr:sp>
    </xdr:grpSp>
    <xdr:clientData/>
  </xdr:twoCellAnchor>
  <xdr:twoCellAnchor>
    <xdr:from>
      <xdr:col>8</xdr:col>
      <xdr:colOff>609600</xdr:colOff>
      <xdr:row>5</xdr:row>
      <xdr:rowOff>76200</xdr:rowOff>
    </xdr:from>
    <xdr:to>
      <xdr:col>11</xdr:col>
      <xdr:colOff>38100</xdr:colOff>
      <xdr:row>6</xdr:row>
      <xdr:rowOff>152400</xdr:rowOff>
    </xdr:to>
    <xdr:sp>
      <xdr:nvSpPr>
        <xdr:cNvPr id="10" name="TextBox 22"/>
        <xdr:cNvSpPr txBox="1">
          <a:spLocks noChangeArrowheads="1"/>
        </xdr:cNvSpPr>
      </xdr:nvSpPr>
      <xdr:spPr>
        <a:xfrm>
          <a:off x="6705600" y="1895475"/>
          <a:ext cx="1714500" cy="238125"/>
        </a:xfrm>
        <a:prstGeom prst="rect">
          <a:avLst/>
        </a:prstGeom>
        <a:noFill/>
        <a:ln w="9525" cmpd="sng">
          <a:noFill/>
        </a:ln>
      </xdr:spPr>
      <xdr:txBody>
        <a:bodyPr vertOverflow="clip" wrap="square"/>
        <a:p>
          <a:pPr algn="r">
            <a:defRPr/>
          </a:pPr>
          <a:r>
            <a:rPr lang="en-US" cap="none" sz="1000" b="1" i="1" u="none" baseline="0">
              <a:solidFill>
                <a:srgbClr val="FF0000"/>
              </a:solidFill>
              <a:latin typeface="Arial"/>
              <a:ea typeface="Arial"/>
              <a:cs typeface="Arial"/>
            </a:rPr>
            <a:t>Copyright Afim - 01/09/2007</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180975</xdr:colOff>
      <xdr:row>12</xdr:row>
      <xdr:rowOff>133350</xdr:rowOff>
    </xdr:from>
    <xdr:ext cx="38100" cy="171450"/>
    <xdr:sp>
      <xdr:nvSpPr>
        <xdr:cNvPr id="1" name="TextBox 3"/>
        <xdr:cNvSpPr txBox="1">
          <a:spLocks noChangeArrowheads="1"/>
        </xdr:cNvSpPr>
      </xdr:nvSpPr>
      <xdr:spPr>
        <a:xfrm>
          <a:off x="5857875" y="5581650"/>
          <a:ext cx="38100" cy="1714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19050</xdr:colOff>
      <xdr:row>1</xdr:row>
      <xdr:rowOff>9525</xdr:rowOff>
    </xdr:from>
    <xdr:to>
      <xdr:col>11</xdr:col>
      <xdr:colOff>304800</xdr:colOff>
      <xdr:row>4</xdr:row>
      <xdr:rowOff>19050</xdr:rowOff>
    </xdr:to>
    <xdr:sp>
      <xdr:nvSpPr>
        <xdr:cNvPr id="2" name="AutoShape 74"/>
        <xdr:cNvSpPr>
          <a:spLocks/>
        </xdr:cNvSpPr>
      </xdr:nvSpPr>
      <xdr:spPr>
        <a:xfrm>
          <a:off x="2790825" y="180975"/>
          <a:ext cx="771525" cy="2133600"/>
        </a:xfrm>
        <a:prstGeom prst="downArrow">
          <a:avLst>
            <a:gd name="adj1" fmla="val 3333"/>
            <a:gd name="adj2" fmla="val -39231"/>
          </a:avLst>
        </a:prstGeom>
        <a:solidFill>
          <a:srgbClr val="FFCC99"/>
        </a:solidFill>
        <a:ln w="9525" cmpd="sng">
          <a:noFill/>
        </a:ln>
      </xdr:spPr>
      <xdr:txBody>
        <a:bodyPr vertOverflow="clip" wrap="square"/>
        <a:p>
          <a:pPr algn="l">
            <a:defRPr/>
          </a:pPr>
          <a:r>
            <a:rPr lang="en-US" cap="none" sz="1000" b="0" i="0" u="none" baseline="0">
              <a:latin typeface="Arial"/>
              <a:ea typeface="Arial"/>
              <a:cs typeface="Arial"/>
            </a:rPr>
            <a:t>   </a:t>
          </a:r>
          <a:r>
            <a:rPr lang="en-US" cap="none" sz="1000" b="1" i="0" u="none" baseline="0">
              <a:latin typeface="Arial"/>
              <a:ea typeface="Arial"/>
              <a:cs typeface="Arial"/>
            </a:rPr>
            <a:t>Autoévaluation  </a:t>
          </a:r>
          <a:r>
            <a:rPr lang="en-US" cap="none" sz="1000" b="0" i="0" u="none" baseline="0">
              <a:latin typeface="Arial"/>
              <a:ea typeface="Arial"/>
              <a:cs typeface="Arial"/>
            </a:rPr>
            <a:t>
</a:t>
          </a:r>
          <a:r>
            <a:rPr lang="en-US" cap="none" sz="800" b="0" i="0" u="none" baseline="0">
              <a:latin typeface="Arial"/>
              <a:ea typeface="Arial"/>
              <a:cs typeface="Arial"/>
            </a:rPr>
            <a:t>A = totalement réalisé 
B = progrés significatifs
C = début de réalisation
D = pas entrepris
Vide = non applicable</a:t>
          </a:r>
        </a:p>
      </xdr:txBody>
    </xdr:sp>
    <xdr:clientData/>
  </xdr:twoCellAnchor>
  <xdr:twoCellAnchor>
    <xdr:from>
      <xdr:col>11</xdr:col>
      <xdr:colOff>323850</xdr:colOff>
      <xdr:row>1</xdr:row>
      <xdr:rowOff>9525</xdr:rowOff>
    </xdr:from>
    <xdr:to>
      <xdr:col>14</xdr:col>
      <xdr:colOff>133350</xdr:colOff>
      <xdr:row>4</xdr:row>
      <xdr:rowOff>19050</xdr:rowOff>
    </xdr:to>
    <xdr:sp>
      <xdr:nvSpPr>
        <xdr:cNvPr id="3" name="AutoShape 75"/>
        <xdr:cNvSpPr>
          <a:spLocks/>
        </xdr:cNvSpPr>
      </xdr:nvSpPr>
      <xdr:spPr>
        <a:xfrm>
          <a:off x="3581400" y="180975"/>
          <a:ext cx="895350" cy="2133600"/>
        </a:xfrm>
        <a:prstGeom prst="downArrow">
          <a:avLst>
            <a:gd name="adj1" fmla="val 3949"/>
            <a:gd name="adj2" fmla="val -29069"/>
          </a:avLst>
        </a:prstGeom>
        <a:solidFill>
          <a:srgbClr val="FFFF99"/>
        </a:solidFill>
        <a:ln w="9525" cmpd="sng">
          <a:noFill/>
        </a:ln>
      </xdr:spPr>
      <xdr:txBody>
        <a:bodyPr vertOverflow="clip" wrap="square"/>
        <a:p>
          <a:pPr algn="ctr">
            <a:defRPr/>
          </a:pPr>
          <a:r>
            <a:rPr lang="en-US" cap="none" sz="1000" b="1" i="0" u="none" baseline="0">
              <a:latin typeface="Arial"/>
              <a:ea typeface="Arial"/>
              <a:cs typeface="Arial"/>
            </a:rPr>
            <a:t>Eléments de réponse de l'entreprise 
</a:t>
          </a:r>
          <a:r>
            <a:rPr lang="en-US" cap="none" sz="1000" b="0" i="0" u="none" baseline="0">
              <a:latin typeface="Arial"/>
              <a:ea typeface="Arial"/>
              <a:cs typeface="Arial"/>
            </a:rPr>
            <a:t>(Pour mémoire)</a:t>
          </a:r>
        </a:p>
      </xdr:txBody>
    </xdr:sp>
    <xdr:clientData/>
  </xdr:twoCellAnchor>
  <xdr:twoCellAnchor>
    <xdr:from>
      <xdr:col>14</xdr:col>
      <xdr:colOff>171450</xdr:colOff>
      <xdr:row>1</xdr:row>
      <xdr:rowOff>0</xdr:rowOff>
    </xdr:from>
    <xdr:to>
      <xdr:col>14</xdr:col>
      <xdr:colOff>1066800</xdr:colOff>
      <xdr:row>4</xdr:row>
      <xdr:rowOff>9525</xdr:rowOff>
    </xdr:to>
    <xdr:sp>
      <xdr:nvSpPr>
        <xdr:cNvPr id="4" name="AutoShape 76"/>
        <xdr:cNvSpPr>
          <a:spLocks/>
        </xdr:cNvSpPr>
      </xdr:nvSpPr>
      <xdr:spPr>
        <a:xfrm>
          <a:off x="4514850" y="171450"/>
          <a:ext cx="895350" cy="2133600"/>
        </a:xfrm>
        <a:prstGeom prst="downArrow">
          <a:avLst>
            <a:gd name="adj1" fmla="val 4606"/>
            <a:gd name="adj2" fmla="val -35870"/>
          </a:avLst>
        </a:prstGeom>
        <a:solidFill>
          <a:srgbClr val="FFFF99"/>
        </a:solidFill>
        <a:ln w="9525" cmpd="sng">
          <a:noFill/>
        </a:ln>
      </xdr:spPr>
      <xdr:txBody>
        <a:bodyPr vertOverflow="clip" wrap="square"/>
        <a:p>
          <a:pPr algn="ctr">
            <a:defRPr/>
          </a:pPr>
          <a:r>
            <a:rPr lang="en-US" cap="none" sz="1000" b="1" i="0" u="none" baseline="0">
              <a:latin typeface="Arial"/>
              <a:ea typeface="Arial"/>
              <a:cs typeface="Arial"/>
            </a:rPr>
            <a:t>Actions à réaliser</a:t>
          </a:r>
          <a:r>
            <a:rPr lang="en-US" cap="none" sz="1000" b="0" i="0" u="none" baseline="0">
              <a:latin typeface="Arial"/>
              <a:ea typeface="Arial"/>
              <a:cs typeface="Arial"/>
            </a:rPr>
            <a:t>
Nota : actions reprises au plan d'action global</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0</xdr:row>
      <xdr:rowOff>47625</xdr:rowOff>
    </xdr:from>
    <xdr:to>
      <xdr:col>10</xdr:col>
      <xdr:colOff>266700</xdr:colOff>
      <xdr:row>50</xdr:row>
      <xdr:rowOff>142875</xdr:rowOff>
    </xdr:to>
    <xdr:sp>
      <xdr:nvSpPr>
        <xdr:cNvPr id="1" name="TextBox 4"/>
        <xdr:cNvSpPr txBox="1">
          <a:spLocks noChangeArrowheads="1"/>
        </xdr:cNvSpPr>
      </xdr:nvSpPr>
      <xdr:spPr>
        <a:xfrm>
          <a:off x="1076325" y="47625"/>
          <a:ext cx="6810375" cy="819150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Référentiel harmonisé, autoévaluation et management du système d’organisation SST pour les entreprises extérieures intervenant sur des sites à risque industriel</a:t>
          </a:r>
          <a:r>
            <a:rPr lang="en-US" cap="none" sz="1000" b="0" i="0" u="none" baseline="0">
              <a:latin typeface="Arial"/>
              <a:ea typeface="Arial"/>
              <a:cs typeface="Arial"/>
            </a:rPr>
            <a:t>
Le référentiel ILO-OSH 2001, publié par l’OIT (Organisation internationale du travail) en 2002, pose les principes fondamentaux des </a:t>
          </a:r>
          <a:r>
            <a:rPr lang="en-US" cap="none" sz="1000" b="1" i="1" u="none" baseline="0">
              <a:latin typeface="Arial"/>
              <a:ea typeface="Arial"/>
              <a:cs typeface="Arial"/>
            </a:rPr>
            <a:t>systèmes d’organisation de la sécurité et de la santé au travail (SST)</a:t>
          </a:r>
          <a:r>
            <a:rPr lang="en-US" cap="none" sz="1000" b="0" i="0" u="none" baseline="0">
              <a:latin typeface="Arial"/>
              <a:ea typeface="Arial"/>
              <a:cs typeface="Arial"/>
            </a:rPr>
            <a:t> en terme de recommandations. Sa déclinaison dans le cadre des relations entre les entreprises utilisatrices et les entreprises extérieures nécessitait d’être explicitée par une analyse détaillée de ces recommandations replacées dans le contexte de la sous-traitance en maintenance.
Par ailleurs, les entreprises prestataires de service participant au Groupe de travail SST du Réseau maintenance ont unanimement souligné la nécessité d'une </a:t>
          </a:r>
          <a:r>
            <a:rPr lang="en-US" cap="none" sz="1000" b="1" i="1" u="none" baseline="0">
              <a:latin typeface="Arial"/>
              <a:ea typeface="Arial"/>
              <a:cs typeface="Arial"/>
            </a:rPr>
            <a:t>unification rapide des différents référentiels d'évaluation</a:t>
          </a:r>
          <a:r>
            <a:rPr lang="en-US" cap="none" sz="1000" b="0" i="0" u="none" baseline="0">
              <a:latin typeface="Arial"/>
              <a:ea typeface="Arial"/>
              <a:cs typeface="Arial"/>
            </a:rPr>
            <a:t> du volet sécurité des personnes et des biens de leur système d’organisation afin de leur éviter des travaux inutiles, redondants, générateurs de surcoûts et consommateurs de ressources internes.
Afin de parvenir à un système cohérent, lisible et simple d'utilisation, le Groupe de travail SST du Réseau maintenance a réalisé une </a:t>
          </a:r>
          <a:r>
            <a:rPr lang="en-US" cap="none" sz="1000" b="1" i="1" u="none" baseline="0">
              <a:latin typeface="Arial"/>
              <a:ea typeface="Arial"/>
              <a:cs typeface="Arial"/>
            </a:rPr>
            <a:t>synthèse structurée des exigences des référentiels les plus utilisés</a:t>
          </a:r>
          <a:r>
            <a:rPr lang="en-US" cap="none" sz="1000" b="0" i="0" u="none" baseline="0">
              <a:latin typeface="Arial"/>
              <a:ea typeface="Arial"/>
              <a:cs typeface="Arial"/>
            </a:rPr>
            <a:t> (ILO-OSH 2001, ISO, Mase, OHSAS 18001, UIC) et constitué un référentiel harmonisé SST.
Le </a:t>
          </a:r>
          <a:r>
            <a:rPr lang="en-US" cap="none" sz="1000" b="1" i="1" u="none" baseline="0">
              <a:latin typeface="Arial"/>
              <a:ea typeface="Arial"/>
              <a:cs typeface="Arial"/>
            </a:rPr>
            <a:t>questionnaire d'autoévaluation</a:t>
          </a:r>
          <a:r>
            <a:rPr lang="en-US" cap="none" sz="1000" b="0" i="0" u="none" baseline="0">
              <a:latin typeface="Arial"/>
              <a:ea typeface="Arial"/>
              <a:cs typeface="Arial"/>
            </a:rPr>
            <a:t> fondé sur le référentiel harmonisé SST permet d'identifier les </a:t>
          </a:r>
          <a:r>
            <a:rPr lang="en-US" cap="none" sz="1000" b="1" i="1" u="none" baseline="0">
              <a:solidFill>
                <a:srgbClr val="FF0000"/>
              </a:solidFill>
              <a:latin typeface="Arial"/>
              <a:ea typeface="Arial"/>
              <a:cs typeface="Arial"/>
            </a:rPr>
            <a:t>questions clés</a:t>
          </a:r>
          <a:r>
            <a:rPr lang="en-US" cap="none" sz="1000" b="0" i="0" u="none" baseline="0">
              <a:latin typeface="Arial"/>
              <a:ea typeface="Arial"/>
              <a:cs typeface="Arial"/>
            </a:rPr>
            <a:t> (en rouge italique dans le questionnaire) qui constituent le socle incontournable d'une démarche d'habilitation par tierce partie.
L'application permet de renseigner 3 colonnes face à chacune des 122 questions du référentiel harmonisé SST directement dans le fichier : </a:t>
          </a:r>
          <a:r>
            <a:rPr lang="en-US" cap="none" sz="1000" b="1" i="1" u="none" baseline="0">
              <a:latin typeface="Arial"/>
              <a:ea typeface="Arial"/>
              <a:cs typeface="Arial"/>
            </a:rPr>
            <a:t>autoévaluation</a:t>
          </a:r>
          <a:r>
            <a:rPr lang="en-US" cap="none" sz="1000" b="0" i="0" u="none" baseline="0">
              <a:latin typeface="Arial"/>
              <a:ea typeface="Arial"/>
              <a:cs typeface="Arial"/>
            </a:rPr>
            <a:t>, </a:t>
          </a:r>
          <a:r>
            <a:rPr lang="en-US" cap="none" sz="1000" b="1" i="1" u="none" baseline="0">
              <a:latin typeface="Arial"/>
              <a:ea typeface="Arial"/>
              <a:cs typeface="Arial"/>
            </a:rPr>
            <a:t>éléments de réponse </a:t>
          </a:r>
          <a:r>
            <a:rPr lang="en-US" cap="none" sz="1000" b="0" i="0" u="none" baseline="0">
              <a:latin typeface="Arial"/>
              <a:ea typeface="Arial"/>
              <a:cs typeface="Arial"/>
            </a:rPr>
            <a:t>de l’entreprise, </a:t>
          </a:r>
          <a:r>
            <a:rPr lang="en-US" cap="none" sz="1000" b="1" i="1" u="none" baseline="0">
              <a:latin typeface="Arial"/>
              <a:ea typeface="Arial"/>
              <a:cs typeface="Arial"/>
            </a:rPr>
            <a:t>actions à réaliser</a:t>
          </a:r>
          <a:r>
            <a:rPr lang="en-US" cap="none" sz="1000" b="0" i="0" u="none" baseline="0">
              <a:latin typeface="Arial"/>
              <a:ea typeface="Arial"/>
              <a:cs typeface="Arial"/>
            </a:rPr>
            <a:t> pour l'atteinte du niveau d'habilitation recherché. Les réponses documentées apportées par l'entreprise aux différentes questions du référentiel constituent la base du </a:t>
          </a:r>
          <a:r>
            <a:rPr lang="en-US" cap="none" sz="1000" b="1" i="1" u="none" baseline="0">
              <a:latin typeface="Arial"/>
              <a:ea typeface="Arial"/>
              <a:cs typeface="Arial"/>
            </a:rPr>
            <a:t>système d’organisation SST</a:t>
          </a:r>
          <a:r>
            <a:rPr lang="en-US" cap="none" sz="1000" b="0" i="0" u="none" baseline="0">
              <a:latin typeface="Arial"/>
              <a:ea typeface="Arial"/>
              <a:cs typeface="Arial"/>
            </a:rPr>
            <a:t> de l'entreprise.
En outre, les fonctions de </a:t>
          </a:r>
          <a:r>
            <a:rPr lang="en-US" cap="none" sz="1000" b="1" i="1" u="none" baseline="0">
              <a:latin typeface="Arial"/>
              <a:ea typeface="Arial"/>
              <a:cs typeface="Arial"/>
            </a:rPr>
            <a:t>représentation</a:t>
          </a:r>
          <a:r>
            <a:rPr lang="en-US" cap="none" sz="1000" b="0" i="0" u="none" baseline="0">
              <a:latin typeface="Arial"/>
              <a:ea typeface="Arial"/>
              <a:cs typeface="Arial"/>
            </a:rPr>
            <a:t> et de </a:t>
          </a:r>
          <a:r>
            <a:rPr lang="en-US" cap="none" sz="1000" b="1" i="1" u="none" baseline="0">
              <a:latin typeface="Arial"/>
              <a:ea typeface="Arial"/>
              <a:cs typeface="Arial"/>
            </a:rPr>
            <a:t>tri</a:t>
          </a:r>
          <a:r>
            <a:rPr lang="en-US" cap="none" sz="1000" b="0" i="0" u="none" baseline="0">
              <a:latin typeface="Arial"/>
              <a:ea typeface="Arial"/>
              <a:cs typeface="Arial"/>
            </a:rPr>
            <a:t> disponibles dans cette version fournissent un outil de planification et de suivi des actions d'amélioration identifiées et listées lors de l'autoévaluation. Sa mise en œuvre permet notamment d'élaborer la démarche structurée des actions à mener pour couvrir l'ensemble des exigences des principaux référentiels existants sans devoir reconstruire autant de systèmes d’organisation que de référentiels locaux ou sectoriels. Avec la mise en place d'une organisation de la santé et de la sécurité fondée sur le référentiel harmonisé, les entreprises peuvent conduire leur politique de mise à niveau sur une base commune d'évaluation, seul moyen d'améliorer la </a:t>
          </a:r>
          <a:r>
            <a:rPr lang="en-US" cap="none" sz="1000" b="1" i="1" u="none" baseline="0">
              <a:latin typeface="Arial"/>
              <a:ea typeface="Arial"/>
              <a:cs typeface="Arial"/>
            </a:rPr>
            <a:t>culture santé et sécurité de l'entreprise</a:t>
          </a:r>
          <a:r>
            <a:rPr lang="en-US" cap="none" sz="1000" b="0" i="0" u="none" baseline="0">
              <a:latin typeface="Arial"/>
              <a:ea typeface="Arial"/>
              <a:cs typeface="Arial"/>
            </a:rPr>
            <a:t>.
Afin de ne pas générer de "sur-habilitation" coûteuse et inutile, l'outil intègre</a:t>
          </a:r>
          <a:r>
            <a:rPr lang="en-US" cap="none" sz="1000" b="1" i="1" u="none" baseline="0">
              <a:latin typeface="Arial"/>
              <a:ea typeface="Arial"/>
              <a:cs typeface="Arial"/>
            </a:rPr>
            <a:t> 2 niveaux d'habilitation</a:t>
          </a:r>
          <a:r>
            <a:rPr lang="en-US" cap="none" sz="1000" b="0" i="0" u="none" baseline="0">
              <a:latin typeface="Arial"/>
              <a:ea typeface="Arial"/>
              <a:cs typeface="Arial"/>
            </a:rPr>
            <a:t> :
- </a:t>
          </a:r>
          <a:r>
            <a:rPr lang="en-US" cap="none" sz="1000" b="1" i="1" u="none" baseline="0">
              <a:latin typeface="Arial"/>
              <a:ea typeface="Arial"/>
              <a:cs typeface="Arial"/>
            </a:rPr>
            <a:t>HS1,</a:t>
          </a:r>
          <a:r>
            <a:rPr lang="en-US" cap="none" sz="1000" b="0" i="0" u="none" baseline="0">
              <a:latin typeface="Arial"/>
              <a:ea typeface="Arial"/>
              <a:cs typeface="Arial"/>
            </a:rPr>
            <a:t> destiné aux entreprises qui souhaitent disposer d’un système d’organisation autonome et habilitable ;
- </a:t>
          </a:r>
          <a:r>
            <a:rPr lang="en-US" cap="none" sz="1000" b="1" i="1" u="none" baseline="0">
              <a:latin typeface="Arial"/>
              <a:ea typeface="Arial"/>
              <a:cs typeface="Arial"/>
            </a:rPr>
            <a:t>HS2,</a:t>
          </a:r>
          <a:r>
            <a:rPr lang="en-US" cap="none" sz="1000" b="0" i="0" u="none" baseline="0">
              <a:latin typeface="Arial"/>
              <a:ea typeface="Arial"/>
              <a:cs typeface="Arial"/>
            </a:rPr>
            <a:t> destiné à celles qui souhaitent disposer d’une organisation SST leur permettant d’intervenir sous l’autorité d’une entité déjà habilitée </a:t>
          </a:r>
          <a:r>
            <a:rPr lang="en-US" cap="none" sz="1000" b="1" i="1" u="none" baseline="0">
              <a:latin typeface="Arial"/>
              <a:ea typeface="Arial"/>
              <a:cs typeface="Arial"/>
            </a:rPr>
            <a:t>HS1</a:t>
          </a:r>
          <a:r>
            <a:rPr lang="en-US" cap="none" sz="1000" b="0" i="0" u="none" baseline="0">
              <a:latin typeface="Arial"/>
              <a:ea typeface="Arial"/>
              <a:cs typeface="Arial"/>
            </a:rPr>
            <a:t>.
Pour les </a:t>
          </a:r>
          <a:r>
            <a:rPr lang="en-US" cap="none" sz="1000" b="1" i="1" u="none" baseline="0">
              <a:latin typeface="Arial"/>
              <a:ea typeface="Arial"/>
              <a:cs typeface="Arial"/>
            </a:rPr>
            <a:t>donneurs d'ordres</a:t>
          </a:r>
          <a:r>
            <a:rPr lang="en-US" cap="none" sz="1000" b="0" i="0" u="none" baseline="0">
              <a:latin typeface="Arial"/>
              <a:ea typeface="Arial"/>
              <a:cs typeface="Arial"/>
            </a:rPr>
            <a:t>, cette grille d'autoévaluation leur donne toute latitude pour définir les notations minimales requises afin d’habiliter leurs prestataires.
Immédiatement utilisable sous un format accessible à tous, cette version est </a:t>
          </a:r>
          <a:r>
            <a:rPr lang="en-US" cap="none" sz="1000" b="1" i="1" u="none" baseline="0">
              <a:latin typeface="Arial"/>
              <a:ea typeface="Arial"/>
              <a:cs typeface="Arial"/>
            </a:rPr>
            <a:t>enrichie de manière régulière</a:t>
          </a:r>
          <a:r>
            <a:rPr lang="en-US" cap="none" sz="1000" b="0" i="0" u="none" baseline="0">
              <a:latin typeface="Arial"/>
              <a:ea typeface="Arial"/>
              <a:cs typeface="Arial"/>
            </a:rPr>
            <a:t> sur la base de vos remarques. L'Afim étudie dès à présent la possibilité d'y associer une formation à sa mise en œuvre.
</a:t>
          </a:r>
          <a:r>
            <a:rPr lang="en-US" cap="none" sz="1000" b="0" i="1" u="none" baseline="0">
              <a:latin typeface="Arial"/>
              <a:ea typeface="Arial"/>
              <a:cs typeface="Arial"/>
            </a:rPr>
            <a:t>N'oubliez pas qu'en téléchargeant cet outil réservé aux adhérents de l'Afim à jour de leur cotisation, vous devenez responsable du respect des droits de copyright. Vous n'êtes pas autorisé à en faire des copies pour le diffuser. Si vous souhaitez en promouvoir l'utilisation, assurez pleinement votre rôle de sociétaire et encouragez plutôt vos amis et collègues à adhérer à l'Afim. C'est uniquement à ce – petit – prix que nous pourrons continuer à développer des </a:t>
          </a:r>
          <a:r>
            <a:rPr lang="en-US" cap="none" sz="1000" b="1" i="1" u="none" baseline="0">
              <a:latin typeface="Arial"/>
              <a:ea typeface="Arial"/>
              <a:cs typeface="Arial"/>
            </a:rPr>
            <a:t>réflexions et outils communs au bénéfice de l'ensemble de la profession.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Feuil11"/>
  <dimension ref="A1:M25"/>
  <sheetViews>
    <sheetView showGridLines="0" showRowColHeaders="0" showZeros="0" tabSelected="1" showOutlineSymbols="0" workbookViewId="0" topLeftCell="A1">
      <selection activeCell="O15" sqref="O15"/>
    </sheetView>
  </sheetViews>
  <sheetFormatPr defaultColWidth="11.421875" defaultRowHeight="12.75"/>
  <cols>
    <col min="1" max="16384" width="11.421875" style="5" customWidth="1"/>
  </cols>
  <sheetData>
    <row r="1" spans="1:13" ht="12.75">
      <c r="A1" s="1"/>
      <c r="B1" s="1"/>
      <c r="C1" s="1"/>
      <c r="D1" s="1"/>
      <c r="E1" s="1"/>
      <c r="F1" s="1"/>
      <c r="G1" s="1"/>
      <c r="H1" s="1"/>
      <c r="I1" s="1"/>
      <c r="J1" s="1"/>
      <c r="K1" s="1"/>
      <c r="L1" s="1"/>
      <c r="M1" s="1"/>
    </row>
    <row r="2" spans="1:13" ht="12.75">
      <c r="A2" s="1"/>
      <c r="B2" s="1"/>
      <c r="C2" s="1"/>
      <c r="D2" s="1"/>
      <c r="E2" s="1"/>
      <c r="F2" s="1"/>
      <c r="G2" s="1"/>
      <c r="H2" s="1"/>
      <c r="I2" s="1"/>
      <c r="J2" s="1"/>
      <c r="K2" s="1"/>
      <c r="L2" s="1"/>
      <c r="M2" s="1"/>
    </row>
    <row r="3" spans="1:13" ht="58.5" customHeight="1">
      <c r="A3" s="1"/>
      <c r="B3" s="72" t="s">
        <v>174</v>
      </c>
      <c r="C3" s="73"/>
      <c r="D3" s="73"/>
      <c r="E3" s="73"/>
      <c r="F3" s="73"/>
      <c r="G3" s="73"/>
      <c r="H3" s="73"/>
      <c r="I3" s="73"/>
      <c r="J3" s="73"/>
      <c r="K3" s="73"/>
      <c r="L3" s="1"/>
      <c r="M3" s="1"/>
    </row>
    <row r="4" spans="1:13" ht="12.75">
      <c r="A4" s="1"/>
      <c r="B4" s="1"/>
      <c r="C4" s="1"/>
      <c r="D4" s="1"/>
      <c r="E4" s="1"/>
      <c r="F4" s="1"/>
      <c r="G4" s="1"/>
      <c r="H4" s="1"/>
      <c r="I4" s="1"/>
      <c r="J4" s="1"/>
      <c r="K4" s="1"/>
      <c r="L4" s="1"/>
      <c r="M4" s="1"/>
    </row>
    <row r="5" spans="1:13" ht="46.5" customHeight="1">
      <c r="A5" s="1"/>
      <c r="B5" s="2"/>
      <c r="C5" s="2"/>
      <c r="D5" s="2"/>
      <c r="E5" s="2"/>
      <c r="F5" s="2"/>
      <c r="G5" s="2"/>
      <c r="H5" s="2"/>
      <c r="I5" s="2"/>
      <c r="J5" s="2"/>
      <c r="K5" s="2"/>
      <c r="L5" s="1"/>
      <c r="M5" s="1"/>
    </row>
    <row r="6" spans="1:13" ht="12.75">
      <c r="A6" s="1"/>
      <c r="B6" s="1"/>
      <c r="C6" s="1"/>
      <c r="D6" s="1"/>
      <c r="E6" s="1"/>
      <c r="F6" s="1"/>
      <c r="G6" s="1"/>
      <c r="H6" s="1"/>
      <c r="I6" s="1"/>
      <c r="J6" s="1"/>
      <c r="K6" s="1"/>
      <c r="L6" s="1"/>
      <c r="M6" s="1"/>
    </row>
    <row r="7" spans="1:13" ht="12.75">
      <c r="A7" s="1"/>
      <c r="B7" s="1"/>
      <c r="C7" s="1"/>
      <c r="D7" s="1"/>
      <c r="E7" s="1"/>
      <c r="F7" s="1"/>
      <c r="G7" s="1"/>
      <c r="H7" s="1"/>
      <c r="I7" s="1"/>
      <c r="J7" s="1"/>
      <c r="K7" s="1"/>
      <c r="L7" s="1"/>
      <c r="M7" s="1"/>
    </row>
    <row r="8" spans="1:13" ht="12.75">
      <c r="A8" s="1"/>
      <c r="B8" s="1"/>
      <c r="C8" s="1"/>
      <c r="D8" s="1"/>
      <c r="E8" s="1"/>
      <c r="F8" s="1"/>
      <c r="G8" s="1"/>
      <c r="H8" s="1"/>
      <c r="I8" s="1"/>
      <c r="J8" s="1"/>
      <c r="K8" s="1"/>
      <c r="L8" s="1"/>
      <c r="M8" s="1"/>
    </row>
    <row r="9" spans="1:13" ht="12.75">
      <c r="A9" s="1"/>
      <c r="B9" s="1"/>
      <c r="C9" s="1"/>
      <c r="D9" s="1"/>
      <c r="E9" s="1"/>
      <c r="F9" s="1"/>
      <c r="G9" s="1"/>
      <c r="H9" s="1"/>
      <c r="I9" s="1"/>
      <c r="J9" s="1"/>
      <c r="K9" s="1"/>
      <c r="L9" s="1"/>
      <c r="M9" s="1"/>
    </row>
    <row r="10" spans="1:13" ht="12.75">
      <c r="A10" s="1"/>
      <c r="B10" s="1"/>
      <c r="C10" s="1"/>
      <c r="D10" s="1"/>
      <c r="E10" s="1"/>
      <c r="F10" s="1"/>
      <c r="G10" s="1"/>
      <c r="H10" s="1"/>
      <c r="I10" s="1"/>
      <c r="J10" s="1"/>
      <c r="K10" s="1"/>
      <c r="L10" s="1"/>
      <c r="M10" s="1"/>
    </row>
    <row r="11" spans="1:13" ht="12.75">
      <c r="A11" s="1"/>
      <c r="B11" s="1"/>
      <c r="C11" s="1"/>
      <c r="D11" s="1"/>
      <c r="E11" s="1"/>
      <c r="F11" s="1"/>
      <c r="G11" s="1"/>
      <c r="H11" s="1"/>
      <c r="I11" s="1"/>
      <c r="J11" s="1"/>
      <c r="K11" s="1"/>
      <c r="L11" s="1"/>
      <c r="M11" s="1"/>
    </row>
    <row r="12" spans="1:13" ht="12.75">
      <c r="A12" s="1"/>
      <c r="B12" s="1"/>
      <c r="C12" s="1"/>
      <c r="D12" s="1"/>
      <c r="E12" s="1"/>
      <c r="F12" s="1"/>
      <c r="G12" s="1"/>
      <c r="H12" s="1"/>
      <c r="I12" s="1"/>
      <c r="J12" s="1"/>
      <c r="K12" s="1"/>
      <c r="L12" s="1"/>
      <c r="M12" s="1"/>
    </row>
    <row r="13" spans="1:13" ht="12.75">
      <c r="A13" s="1"/>
      <c r="B13" s="1"/>
      <c r="C13" s="1"/>
      <c r="D13" s="1"/>
      <c r="E13" s="1"/>
      <c r="F13" s="1"/>
      <c r="G13" s="1"/>
      <c r="H13" s="1"/>
      <c r="I13" s="1"/>
      <c r="J13" s="1"/>
      <c r="K13" s="1"/>
      <c r="L13" s="1"/>
      <c r="M13" s="1"/>
    </row>
    <row r="14" spans="1:13" ht="12.75">
      <c r="A14" s="1"/>
      <c r="B14" s="1"/>
      <c r="C14" s="1"/>
      <c r="D14" s="1"/>
      <c r="E14" s="1"/>
      <c r="F14" s="1"/>
      <c r="G14" s="1"/>
      <c r="H14" s="1"/>
      <c r="I14" s="1"/>
      <c r="J14" s="1"/>
      <c r="K14" s="1"/>
      <c r="L14" s="1"/>
      <c r="M14" s="1"/>
    </row>
    <row r="15" spans="1:13" ht="12.75">
      <c r="A15" s="1"/>
      <c r="B15" s="1"/>
      <c r="C15" s="1"/>
      <c r="D15" s="1"/>
      <c r="E15" s="1"/>
      <c r="F15" s="1"/>
      <c r="G15" s="1"/>
      <c r="H15" s="1"/>
      <c r="I15" s="1"/>
      <c r="J15" s="1"/>
      <c r="K15" s="1"/>
      <c r="L15" s="1"/>
      <c r="M15" s="1"/>
    </row>
    <row r="16" spans="1:13" ht="12.75">
      <c r="A16" s="1"/>
      <c r="B16" s="1"/>
      <c r="C16" s="1"/>
      <c r="D16" s="1"/>
      <c r="E16" s="1"/>
      <c r="F16" s="1"/>
      <c r="G16" s="1"/>
      <c r="H16" s="1"/>
      <c r="I16" s="1"/>
      <c r="J16" s="1"/>
      <c r="K16" s="1"/>
      <c r="L16" s="1"/>
      <c r="M16" s="1"/>
    </row>
    <row r="17" spans="1:13" ht="12.75">
      <c r="A17" s="1"/>
      <c r="B17" s="1"/>
      <c r="C17" s="1"/>
      <c r="D17" s="1"/>
      <c r="E17" s="1"/>
      <c r="F17" s="1"/>
      <c r="G17" s="1"/>
      <c r="H17" s="1"/>
      <c r="I17" s="1"/>
      <c r="J17" s="1"/>
      <c r="K17" s="1"/>
      <c r="L17" s="1"/>
      <c r="M17" s="1"/>
    </row>
    <row r="18" spans="1:13" ht="12.75">
      <c r="A18" s="1"/>
      <c r="B18" s="1"/>
      <c r="C18" s="1"/>
      <c r="D18" s="1"/>
      <c r="E18" s="1"/>
      <c r="F18" s="1"/>
      <c r="G18" s="1"/>
      <c r="H18" s="1"/>
      <c r="I18" s="1"/>
      <c r="J18" s="1"/>
      <c r="K18" s="1"/>
      <c r="L18" s="1"/>
      <c r="M18" s="1"/>
    </row>
    <row r="19" spans="1:13" ht="12.75">
      <c r="A19" s="1"/>
      <c r="B19" s="1"/>
      <c r="C19" s="1"/>
      <c r="D19" s="1"/>
      <c r="E19" s="1"/>
      <c r="F19" s="1"/>
      <c r="G19" s="1"/>
      <c r="H19" s="1"/>
      <c r="I19" s="1"/>
      <c r="J19" s="1"/>
      <c r="K19" s="1"/>
      <c r="L19" s="1"/>
      <c r="M19" s="1"/>
    </row>
    <row r="20" spans="1:13" ht="12.75">
      <c r="A20" s="1"/>
      <c r="B20" s="1"/>
      <c r="C20" s="1"/>
      <c r="D20" s="1"/>
      <c r="E20" s="1"/>
      <c r="F20" s="1"/>
      <c r="G20" s="1"/>
      <c r="H20" s="1"/>
      <c r="I20" s="1"/>
      <c r="J20" s="1"/>
      <c r="K20" s="1"/>
      <c r="L20" s="1"/>
      <c r="M20" s="1"/>
    </row>
    <row r="21" spans="1:13" ht="12.75">
      <c r="A21" s="1"/>
      <c r="B21" s="1"/>
      <c r="C21" s="1"/>
      <c r="D21" s="1"/>
      <c r="E21" s="1"/>
      <c r="F21" s="1"/>
      <c r="G21" s="1"/>
      <c r="H21" s="1"/>
      <c r="I21" s="1"/>
      <c r="J21" s="1"/>
      <c r="K21" s="1"/>
      <c r="L21" s="1"/>
      <c r="M21" s="1"/>
    </row>
    <row r="22" spans="1:13" ht="12.75">
      <c r="A22" s="1"/>
      <c r="B22" s="1"/>
      <c r="C22" s="1"/>
      <c r="D22" s="1"/>
      <c r="E22" s="1"/>
      <c r="F22" s="1"/>
      <c r="G22" s="1"/>
      <c r="H22" s="1"/>
      <c r="I22" s="1"/>
      <c r="J22" s="1"/>
      <c r="K22" s="1"/>
      <c r="L22" s="1"/>
      <c r="M22" s="1"/>
    </row>
    <row r="23" spans="1:13" ht="12.75">
      <c r="A23" s="1"/>
      <c r="B23" s="1"/>
      <c r="C23" s="1"/>
      <c r="D23" s="1"/>
      <c r="E23" s="1"/>
      <c r="F23" s="1"/>
      <c r="G23" s="1"/>
      <c r="H23" s="1"/>
      <c r="I23" s="1"/>
      <c r="J23" s="1"/>
      <c r="K23" s="1"/>
      <c r="L23" s="1"/>
      <c r="M23" s="1"/>
    </row>
    <row r="24" spans="1:13" ht="12.75">
      <c r="A24" s="1"/>
      <c r="B24" s="1"/>
      <c r="C24" s="1"/>
      <c r="D24" s="1"/>
      <c r="E24" s="1"/>
      <c r="F24" s="1"/>
      <c r="G24" s="1"/>
      <c r="H24" s="1"/>
      <c r="I24" s="1"/>
      <c r="J24" s="1"/>
      <c r="K24" s="1"/>
      <c r="L24" s="3"/>
      <c r="M24" s="1"/>
    </row>
    <row r="25" spans="1:13" ht="12.75">
      <c r="A25" s="1"/>
      <c r="B25" s="1"/>
      <c r="C25" s="1"/>
      <c r="D25" s="1"/>
      <c r="E25" s="1"/>
      <c r="F25" s="1"/>
      <c r="G25" s="1"/>
      <c r="H25" s="1"/>
      <c r="I25" s="1"/>
      <c r="J25" s="1"/>
      <c r="K25" s="1"/>
      <c r="L25" s="1"/>
      <c r="M25" s="1"/>
    </row>
  </sheetData>
  <sheetProtection password="CABD" sheet="1" objects="1" scenarios="1" selectLockedCells="1" selectUnlockedCells="1"/>
  <mergeCells count="1">
    <mergeCell ref="B3:K3"/>
  </mergeCells>
  <printOptions/>
  <pageMargins left="0.75" right="0.75" top="1" bottom="1" header="0.4921259845" footer="0.4921259845"/>
  <pageSetup horizontalDpi="300" verticalDpi="3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codeName="Feuil2"/>
  <dimension ref="A1:O226"/>
  <sheetViews>
    <sheetView showFormulas="1" showGridLines="0" showRowColHeaders="0" zoomScale="75" zoomScaleNormal="75" workbookViewId="0" topLeftCell="A1">
      <pane xSplit="1" ySplit="2" topLeftCell="B180" activePane="bottomRight" state="frozen"/>
      <selection pane="topLeft" activeCell="A1" sqref="A1"/>
      <selection pane="topRight" activeCell="B1" sqref="B1"/>
      <selection pane="bottomLeft" activeCell="A4" sqref="A4"/>
      <selection pane="bottomRight" activeCell="B185" sqref="B185"/>
    </sheetView>
  </sheetViews>
  <sheetFormatPr defaultColWidth="3.7109375" defaultRowHeight="12.75"/>
  <cols>
    <col min="1" max="1" width="2.57421875" style="39" customWidth="1"/>
    <col min="2" max="2" width="39.00390625" style="44" customWidth="1"/>
    <col min="3" max="3" width="4.7109375" style="20" customWidth="1"/>
    <col min="4" max="4" width="2.57421875" style="37" customWidth="1"/>
    <col min="5" max="5" width="2.8515625" style="20" hidden="1" customWidth="1"/>
    <col min="6" max="6" width="22.57421875" style="22" hidden="1" customWidth="1"/>
    <col min="7" max="7" width="16.421875" style="23" hidden="1" customWidth="1"/>
    <col min="8" max="8" width="9.421875" style="20" hidden="1" customWidth="1"/>
    <col min="9" max="9" width="10.57421875" style="30" hidden="1" customWidth="1"/>
    <col min="10" max="10" width="11.28125" style="30" hidden="1" customWidth="1"/>
    <col min="11" max="11" width="88.7109375" style="20" hidden="1" customWidth="1"/>
    <col min="12" max="12" width="16.28125" style="32" customWidth="1"/>
    <col min="13" max="13" width="2.421875" style="20" hidden="1" customWidth="1"/>
    <col min="14" max="14" width="1.28515625" style="20" hidden="1" customWidth="1"/>
    <col min="15" max="15" width="16.28125" style="32" customWidth="1"/>
    <col min="16" max="16384" width="3.7109375" style="20" customWidth="1"/>
  </cols>
  <sheetData>
    <row r="1" spans="4:11" ht="13.5" thickBot="1">
      <c r="D1" s="31"/>
      <c r="F1" s="6"/>
      <c r="G1" s="7"/>
      <c r="H1" s="9"/>
      <c r="I1" s="10"/>
      <c r="J1" s="10"/>
      <c r="K1" s="9"/>
    </row>
    <row r="2" spans="2:14" ht="69.75" thickBot="1">
      <c r="B2" s="71" t="s">
        <v>204</v>
      </c>
      <c r="C2" s="32"/>
      <c r="D2" s="32"/>
      <c r="E2" s="32"/>
      <c r="F2" s="11" t="s">
        <v>134</v>
      </c>
      <c r="G2" s="12" t="s">
        <v>133</v>
      </c>
      <c r="H2" s="13" t="s">
        <v>135</v>
      </c>
      <c r="I2" s="89" t="s">
        <v>131</v>
      </c>
      <c r="J2" s="89"/>
      <c r="M2" s="32"/>
      <c r="N2" s="32"/>
    </row>
    <row r="3" spans="1:15" s="16" customFormat="1" ht="55.5" thickBot="1">
      <c r="A3" s="40"/>
      <c r="B3" s="45" t="s">
        <v>172</v>
      </c>
      <c r="C3" s="87"/>
      <c r="D3" s="88"/>
      <c r="E3" s="88"/>
      <c r="F3" s="14" t="e">
        <f>F4+F20+F25+F29+F40</f>
        <v>#VALUE!</v>
      </c>
      <c r="G3" s="15" t="e">
        <f>G4+G20+G25+G29+G40</f>
        <v>#VALUE!</v>
      </c>
      <c r="I3" s="17"/>
      <c r="J3" s="17"/>
      <c r="L3" s="33"/>
      <c r="O3" s="33"/>
    </row>
    <row r="4" spans="1:14" ht="42" thickBot="1">
      <c r="A4" s="40"/>
      <c r="B4" s="46" t="s">
        <v>205</v>
      </c>
      <c r="D4" s="31"/>
      <c r="F4" s="18">
        <f>SUM(F5:F19)</f>
        <v>0</v>
      </c>
      <c r="G4" s="19">
        <f>SUM(G5:G19)</f>
        <v>0</v>
      </c>
      <c r="H4" s="20">
        <v>5</v>
      </c>
      <c r="I4" s="21"/>
      <c r="J4" s="21"/>
      <c r="N4" s="20" t="s">
        <v>132</v>
      </c>
    </row>
    <row r="5" spans="1:15" ht="66">
      <c r="A5" s="40">
        <v>1</v>
      </c>
      <c r="B5" s="47" t="s">
        <v>82</v>
      </c>
      <c r="C5" s="34" t="s">
        <v>145</v>
      </c>
      <c r="D5" s="4"/>
      <c r="F5" s="22" t="str">
        <f>IF(D5="D",0,IF(D5="C",33/122,IF(D5="B",67/122,IF(D5="A",100/122,"X"))))</f>
        <v>X</v>
      </c>
      <c r="G5" s="23" t="str">
        <f>IF(D5="D",0,IF(D5="C",33/5,IF(D5="B",67/5,IF(D5="A",100/5,"X"))))</f>
        <v>X</v>
      </c>
      <c r="I5" s="21">
        <v>1</v>
      </c>
      <c r="J5" s="21"/>
      <c r="K5" s="20" t="s">
        <v>176</v>
      </c>
      <c r="L5" s="38"/>
      <c r="M5" s="34"/>
      <c r="N5" s="20" t="s">
        <v>139</v>
      </c>
      <c r="O5" s="38"/>
    </row>
    <row r="6" spans="1:15" ht="39">
      <c r="A6" s="40">
        <v>2</v>
      </c>
      <c r="B6" s="42" t="s">
        <v>206</v>
      </c>
      <c r="C6" s="35"/>
      <c r="D6" s="4"/>
      <c r="F6" s="22" t="str">
        <f>IF(D6="D",0,IF(D6="C",33/122,IF(D6="B",67/122,IF(D6="A",100/122,"X"))))</f>
        <v>X</v>
      </c>
      <c r="G6" s="23" t="str">
        <f>IF(D6="D",0,IF(D6="C",33/5,IF(D6="B",67/5,IF(D6="A",100/5,"X"))))</f>
        <v>X</v>
      </c>
      <c r="I6" s="21"/>
      <c r="J6" s="21"/>
      <c r="L6" s="38"/>
      <c r="M6" s="35"/>
      <c r="N6" s="20" t="s">
        <v>140</v>
      </c>
      <c r="O6" s="38"/>
    </row>
    <row r="7" spans="1:15" ht="39">
      <c r="A7" s="40">
        <v>3</v>
      </c>
      <c r="B7" s="42" t="s">
        <v>207</v>
      </c>
      <c r="C7" s="35"/>
      <c r="D7" s="4"/>
      <c r="F7" s="22" t="str">
        <f>IF(D7="D",0,IF(D7="C",33/122,IF(D7="B",67/122,IF(D7="A",100/122,"X"))))</f>
        <v>X</v>
      </c>
      <c r="G7" s="23" t="str">
        <f>IF(D7="D",0,IF(D7="C",33/5,IF(D7="B",67/5,IF(D7="A",100/5,"X"))))</f>
        <v>X</v>
      </c>
      <c r="I7" s="21"/>
      <c r="J7" s="21"/>
      <c r="L7" s="38"/>
      <c r="M7" s="35"/>
      <c r="N7" s="20" t="s">
        <v>141</v>
      </c>
      <c r="O7" s="38"/>
    </row>
    <row r="8" spans="1:15" ht="39">
      <c r="A8" s="40">
        <v>4</v>
      </c>
      <c r="B8" s="43" t="s">
        <v>208</v>
      </c>
      <c r="C8" s="35"/>
      <c r="D8" s="79"/>
      <c r="F8" s="83" t="str">
        <f>IF(D8="D",0,IF(D8="C",33/122,IF(D8="B",67/122,IF(D8="A",100/122,"X"))))</f>
        <v>X</v>
      </c>
      <c r="G8" s="82" t="str">
        <f>IF(D8="D",0,IF(D8="C",33/5,IF(D8="B",67/5,IF(D8="A",100/5,"X"))))</f>
        <v>X</v>
      </c>
      <c r="I8" s="21"/>
      <c r="J8" s="21"/>
      <c r="L8" s="38"/>
      <c r="M8" s="35"/>
      <c r="O8" s="38"/>
    </row>
    <row r="9" spans="1:15" ht="15">
      <c r="A9" s="40"/>
      <c r="B9" s="48" t="s">
        <v>209</v>
      </c>
      <c r="C9" s="35"/>
      <c r="D9" s="80"/>
      <c r="F9" s="83"/>
      <c r="G9" s="82"/>
      <c r="I9" s="21"/>
      <c r="J9" s="21"/>
      <c r="L9" s="38"/>
      <c r="M9" s="35"/>
      <c r="O9" s="38"/>
    </row>
    <row r="10" spans="1:15" ht="20.25">
      <c r="A10" s="40"/>
      <c r="B10" s="48" t="s">
        <v>215</v>
      </c>
      <c r="C10" s="35"/>
      <c r="D10" s="80"/>
      <c r="F10" s="83"/>
      <c r="G10" s="82"/>
      <c r="I10" s="21"/>
      <c r="J10" s="21"/>
      <c r="L10" s="38"/>
      <c r="M10" s="35"/>
      <c r="O10" s="38"/>
    </row>
    <row r="11" spans="1:15" ht="15">
      <c r="A11" s="40"/>
      <c r="B11" s="48" t="s">
        <v>210</v>
      </c>
      <c r="C11" s="35"/>
      <c r="D11" s="80"/>
      <c r="F11" s="83"/>
      <c r="G11" s="82"/>
      <c r="I11" s="21"/>
      <c r="J11" s="21"/>
      <c r="L11" s="38"/>
      <c r="M11" s="35"/>
      <c r="O11" s="38"/>
    </row>
    <row r="12" spans="1:15" ht="15">
      <c r="A12" s="40"/>
      <c r="B12" s="48" t="s">
        <v>136</v>
      </c>
      <c r="C12" s="35"/>
      <c r="D12" s="80"/>
      <c r="F12" s="83"/>
      <c r="G12" s="82"/>
      <c r="I12" s="21"/>
      <c r="J12" s="21"/>
      <c r="L12" s="38"/>
      <c r="M12" s="35"/>
      <c r="O12" s="38"/>
    </row>
    <row r="13" spans="1:15" ht="33.75">
      <c r="A13" s="40"/>
      <c r="B13" s="48" t="s">
        <v>211</v>
      </c>
      <c r="C13" s="35"/>
      <c r="D13" s="80"/>
      <c r="F13" s="83"/>
      <c r="G13" s="82"/>
      <c r="I13" s="21"/>
      <c r="J13" s="21"/>
      <c r="L13" s="38"/>
      <c r="M13" s="35"/>
      <c r="O13" s="38"/>
    </row>
    <row r="14" spans="1:15" ht="15">
      <c r="A14" s="40"/>
      <c r="B14" s="48" t="s">
        <v>137</v>
      </c>
      <c r="C14" s="35"/>
      <c r="D14" s="80"/>
      <c r="F14" s="83"/>
      <c r="G14" s="82"/>
      <c r="I14" s="21"/>
      <c r="J14" s="21"/>
      <c r="L14" s="38"/>
      <c r="M14" s="35"/>
      <c r="O14" s="38"/>
    </row>
    <row r="15" spans="1:15" ht="20.25">
      <c r="A15" s="40"/>
      <c r="B15" s="48" t="s">
        <v>138</v>
      </c>
      <c r="C15" s="35"/>
      <c r="D15" s="80"/>
      <c r="F15" s="83"/>
      <c r="G15" s="82"/>
      <c r="I15" s="21"/>
      <c r="J15" s="21"/>
      <c r="L15" s="38"/>
      <c r="M15" s="35"/>
      <c r="O15" s="38"/>
    </row>
    <row r="16" spans="1:15" ht="20.25">
      <c r="A16" s="40"/>
      <c r="B16" s="48" t="s">
        <v>212</v>
      </c>
      <c r="C16" s="35"/>
      <c r="D16" s="80"/>
      <c r="F16" s="83"/>
      <c r="G16" s="82"/>
      <c r="I16" s="21"/>
      <c r="J16" s="21"/>
      <c r="L16" s="38"/>
      <c r="M16" s="35"/>
      <c r="O16" s="38"/>
    </row>
    <row r="17" spans="1:15" ht="20.25">
      <c r="A17" s="40"/>
      <c r="B17" s="48" t="s">
        <v>213</v>
      </c>
      <c r="C17" s="35"/>
      <c r="D17" s="80"/>
      <c r="F17" s="83"/>
      <c r="G17" s="82"/>
      <c r="I17" s="21"/>
      <c r="J17" s="21"/>
      <c r="L17" s="38"/>
      <c r="M17" s="35"/>
      <c r="O17" s="38"/>
    </row>
    <row r="18" spans="1:15" ht="20.25">
      <c r="A18" s="40"/>
      <c r="B18" s="48" t="s">
        <v>216</v>
      </c>
      <c r="C18" s="35"/>
      <c r="D18" s="81"/>
      <c r="F18" s="83"/>
      <c r="G18" s="82"/>
      <c r="I18" s="21">
        <v>1</v>
      </c>
      <c r="J18" s="21"/>
      <c r="L18" s="38"/>
      <c r="M18" s="35"/>
      <c r="O18" s="38"/>
    </row>
    <row r="19" spans="1:15" ht="53.25" thickBot="1">
      <c r="A19" s="40">
        <v>5</v>
      </c>
      <c r="B19" s="49" t="s">
        <v>214</v>
      </c>
      <c r="C19" s="34" t="s">
        <v>145</v>
      </c>
      <c r="D19" s="4"/>
      <c r="E19" s="26"/>
      <c r="F19" s="22" t="str">
        <f>IF(D19="D",0,IF(D19="C",33/122,IF(D19="B",67/122,IF(D19="A",100/122,"X"))))</f>
        <v>X</v>
      </c>
      <c r="G19" s="23" t="str">
        <f>IF(D19="D",0,IF(D19="C",33/5,IF(D19="B",67/5,IF(D19="A",100/5,"X"))))</f>
        <v>X</v>
      </c>
      <c r="H19" s="26">
        <v>5</v>
      </c>
      <c r="I19" s="21"/>
      <c r="J19" s="21"/>
      <c r="K19" s="20" t="s">
        <v>177</v>
      </c>
      <c r="L19" s="38"/>
      <c r="M19" s="34" t="s">
        <v>145</v>
      </c>
      <c r="O19" s="38"/>
    </row>
    <row r="20" spans="1:13" s="26" customFormat="1" ht="15.75" thickBot="1">
      <c r="A20" s="40"/>
      <c r="B20" s="46" t="s">
        <v>146</v>
      </c>
      <c r="C20" s="34"/>
      <c r="D20" s="36"/>
      <c r="F20" s="24">
        <f>SUM(F21:F24)</f>
        <v>0</v>
      </c>
      <c r="G20" s="25">
        <f>SUM(G21:G24)</f>
        <v>0</v>
      </c>
      <c r="H20" s="20"/>
      <c r="I20" s="21"/>
      <c r="J20" s="21"/>
      <c r="K20" s="20"/>
      <c r="M20" s="34"/>
    </row>
    <row r="21" spans="1:15" ht="66">
      <c r="A21" s="40">
        <v>6</v>
      </c>
      <c r="B21" s="50" t="s">
        <v>217</v>
      </c>
      <c r="C21" s="35"/>
      <c r="D21" s="4"/>
      <c r="F21" s="22" t="str">
        <f>IF(D21="D",0,IF(D21="C",33/122,IF(D21="B",67/122,IF(D21="A",100/122,"X"))))</f>
        <v>X</v>
      </c>
      <c r="G21" s="23" t="str">
        <f>IF(D21="D",0,IF(D21="C",33/4,IF(D21="B",67/4,IF(D21="A",100/4,"X"))))</f>
        <v>X</v>
      </c>
      <c r="I21" s="21"/>
      <c r="J21" s="21"/>
      <c r="L21" s="38"/>
      <c r="M21" s="35"/>
      <c r="O21" s="38"/>
    </row>
    <row r="22" spans="1:15" ht="39">
      <c r="A22" s="40">
        <v>7</v>
      </c>
      <c r="B22" s="42" t="s">
        <v>0</v>
      </c>
      <c r="C22" s="35"/>
      <c r="D22" s="4"/>
      <c r="F22" s="22" t="str">
        <f>IF(D22="D",0,IF(D22="C",33/122,IF(D22="B",67/122,IF(D22="A",100/122,"X"))))</f>
        <v>X</v>
      </c>
      <c r="G22" s="23" t="str">
        <f>IF(D22="D",0,IF(D22="C",33/4,IF(D22="B",67/4,IF(D22="A",100/4,"X"))))</f>
        <v>X</v>
      </c>
      <c r="I22" s="21"/>
      <c r="J22" s="21"/>
      <c r="L22" s="38"/>
      <c r="M22" s="35"/>
      <c r="O22" s="38"/>
    </row>
    <row r="23" spans="1:15" ht="39">
      <c r="A23" s="40">
        <v>8</v>
      </c>
      <c r="B23" s="42" t="s">
        <v>1</v>
      </c>
      <c r="C23" s="35"/>
      <c r="D23" s="4"/>
      <c r="F23" s="22" t="str">
        <f>IF(D23="D",0,IF(D23="C",33/122,IF(D23="B",67/122,IF(D23="A",100/122,"X"))))</f>
        <v>X</v>
      </c>
      <c r="G23" s="23" t="str">
        <f>IF(D23="D",0,IF(D23="C",33/4,IF(D23="B",67/4,IF(D23="A",100/4,"X"))))</f>
        <v>X</v>
      </c>
      <c r="I23" s="21"/>
      <c r="J23" s="21"/>
      <c r="L23" s="38"/>
      <c r="M23" s="35"/>
      <c r="O23" s="38"/>
    </row>
    <row r="24" spans="1:15" ht="27" thickBot="1">
      <c r="A24" s="40">
        <v>9</v>
      </c>
      <c r="B24" s="51" t="s">
        <v>83</v>
      </c>
      <c r="C24" s="35"/>
      <c r="D24" s="4"/>
      <c r="F24" s="22" t="str">
        <f>IF(D24="D",0,IF(D24="C",33/122,IF(D24="B",67/122,IF(D24="A",100/122,"X"))))</f>
        <v>X</v>
      </c>
      <c r="G24" s="23" t="str">
        <f>IF(D24="D",0,IF(D24="C",33/4,IF(D24="B",67/4,IF(D24="A",100/4,"X"))))</f>
        <v>X</v>
      </c>
      <c r="H24" s="26"/>
      <c r="I24" s="26"/>
      <c r="J24" s="26"/>
      <c r="K24" s="26"/>
      <c r="L24" s="38"/>
      <c r="M24" s="35"/>
      <c r="O24" s="38"/>
    </row>
    <row r="25" spans="1:13" s="26" customFormat="1" ht="27.75" thickBot="1">
      <c r="A25" s="40"/>
      <c r="B25" s="46" t="s">
        <v>147</v>
      </c>
      <c r="C25" s="34"/>
      <c r="D25" s="36"/>
      <c r="F25" s="27">
        <f>SUM(F26:F28)</f>
        <v>0</v>
      </c>
      <c r="G25" s="28">
        <f>SUM(G26:G28)</f>
        <v>0</v>
      </c>
      <c r="H25" s="20"/>
      <c r="I25" s="21"/>
      <c r="J25" s="21"/>
      <c r="K25" s="20"/>
      <c r="M25" s="34"/>
    </row>
    <row r="26" spans="1:15" s="26" customFormat="1" ht="66" thickBot="1">
      <c r="A26" s="40">
        <v>10</v>
      </c>
      <c r="B26" s="50" t="s">
        <v>218</v>
      </c>
      <c r="C26" s="34"/>
      <c r="D26" s="4"/>
      <c r="E26" s="20"/>
      <c r="F26" s="22" t="str">
        <f>IF(D26="D",0,IF(D26="C",33/122,IF(D26="B",67/122,IF(D26="A",100/122,"X"))))</f>
        <v>X</v>
      </c>
      <c r="G26" s="23" t="str">
        <f>IF(D26="D",0,IF(D26="C",33/3,IF(D26="B",67/3,IF(D26="A",100/3,"X"))))</f>
        <v>X</v>
      </c>
      <c r="H26" s="20"/>
      <c r="I26" s="21">
        <v>1</v>
      </c>
      <c r="J26" s="21"/>
      <c r="L26" s="38"/>
      <c r="M26" s="34"/>
      <c r="N26" s="20"/>
      <c r="O26" s="38"/>
    </row>
    <row r="27" spans="1:15" ht="26.25">
      <c r="A27" s="40">
        <v>11</v>
      </c>
      <c r="B27" s="50" t="s">
        <v>84</v>
      </c>
      <c r="C27" s="35"/>
      <c r="D27" s="4"/>
      <c r="F27" s="22" t="str">
        <f>IF(D27="D",0,IF(D27="C",33/122,IF(D27="B",67/122,IF(D27="A",100/122,"X"))))</f>
        <v>X</v>
      </c>
      <c r="G27" s="23" t="str">
        <f>IF(D27="D",0,IF(D27="C",33/3,IF(D27="B",67/3,IF(D27="A",100/3,"X"))))</f>
        <v>X</v>
      </c>
      <c r="H27" s="26">
        <v>7</v>
      </c>
      <c r="I27" s="21"/>
      <c r="J27" s="21"/>
      <c r="K27" s="26"/>
      <c r="L27" s="38"/>
      <c r="M27" s="35"/>
      <c r="O27" s="38"/>
    </row>
    <row r="28" spans="1:15" ht="53.25" thickBot="1">
      <c r="A28" s="40">
        <v>12</v>
      </c>
      <c r="B28" s="49" t="s">
        <v>2</v>
      </c>
      <c r="C28" s="34" t="s">
        <v>145</v>
      </c>
      <c r="D28" s="4"/>
      <c r="E28" s="26"/>
      <c r="F28" s="22" t="str">
        <f>IF(D28="D",0,IF(D28="C",33/122,IF(D28="B",67/122,IF(D28="A",100/122,"X"))))</f>
        <v>X</v>
      </c>
      <c r="G28" s="23" t="str">
        <f>IF(D28="D",0,IF(D28="C",33/3,IF(D28="B",67/3,IF(D28="A",100/3,"X"))))</f>
        <v>X</v>
      </c>
      <c r="I28" s="21"/>
      <c r="J28" s="21"/>
      <c r="K28" s="20" t="s">
        <v>178</v>
      </c>
      <c r="L28" s="38"/>
      <c r="M28" s="34" t="s">
        <v>145</v>
      </c>
      <c r="O28" s="38"/>
    </row>
    <row r="29" spans="1:13" s="26" customFormat="1" ht="27.75" thickBot="1">
      <c r="A29" s="40"/>
      <c r="B29" s="46" t="s">
        <v>148</v>
      </c>
      <c r="C29" s="34"/>
      <c r="D29" s="36"/>
      <c r="F29" s="24">
        <f>SUM(F30:F39)</f>
        <v>0</v>
      </c>
      <c r="G29" s="25">
        <f>SUM(G30:G39)</f>
        <v>0</v>
      </c>
      <c r="H29" s="20"/>
      <c r="I29" s="21"/>
      <c r="J29" s="21"/>
      <c r="K29" s="20"/>
      <c r="M29" s="34"/>
    </row>
    <row r="30" spans="1:15" ht="39">
      <c r="A30" s="40">
        <v>13</v>
      </c>
      <c r="B30" s="50" t="s">
        <v>85</v>
      </c>
      <c r="C30" s="35"/>
      <c r="D30" s="4"/>
      <c r="F30" s="22" t="str">
        <f>IF(D30="D",0,IF(D30="C",33/122,IF(D30="B",67/122,IF(D30="A",100/122,"X"))))</f>
        <v>X</v>
      </c>
      <c r="G30" s="23" t="str">
        <f>IF(D30="D",0,IF(D30="C",33/7,IF(D30="B",67/7,IF(D30="A",100/7,"X"))))</f>
        <v>X</v>
      </c>
      <c r="I30" s="21">
        <v>1</v>
      </c>
      <c r="J30" s="21">
        <v>1</v>
      </c>
      <c r="L30" s="38"/>
      <c r="M30" s="35"/>
      <c r="O30" s="38"/>
    </row>
    <row r="31" spans="1:15" ht="52.5">
      <c r="A31" s="40">
        <v>14</v>
      </c>
      <c r="B31" s="42" t="s">
        <v>3</v>
      </c>
      <c r="C31" s="35"/>
      <c r="D31" s="4"/>
      <c r="F31" s="22" t="str">
        <f>IF(D31="D",0,IF(D31="C",33/122,IF(D31="B",67/122,IF(D31="A",100/122,"X"))))</f>
        <v>X</v>
      </c>
      <c r="G31" s="23" t="str">
        <f>IF(D31="D",0,IF(D31="C",33/7,IF(D31="B",67/7,IF(D31="A",100/7,"X"))))</f>
        <v>X</v>
      </c>
      <c r="I31" s="21"/>
      <c r="J31" s="21"/>
      <c r="L31" s="38"/>
      <c r="M31" s="35"/>
      <c r="O31" s="38"/>
    </row>
    <row r="32" spans="1:15" ht="26.25">
      <c r="A32" s="40">
        <v>15</v>
      </c>
      <c r="B32" s="60" t="s">
        <v>86</v>
      </c>
      <c r="C32" s="34" t="s">
        <v>144</v>
      </c>
      <c r="D32" s="79"/>
      <c r="E32" s="26"/>
      <c r="F32" s="86" t="str">
        <f>IF(D32="D",0,IF(D32="C",33/122,IF(D32="B",67/122,IF(D32="A",100/122,"X"))))</f>
        <v>X</v>
      </c>
      <c r="G32" s="82" t="str">
        <f>IF(D32="D",0,IF(D32="C",33/7,IF(D32="B",67/7,IF(D32="A",100/7,"X"))))</f>
        <v>X</v>
      </c>
      <c r="I32" s="21"/>
      <c r="J32" s="21"/>
      <c r="K32" s="20" t="s">
        <v>179</v>
      </c>
      <c r="L32" s="74"/>
      <c r="M32" s="34" t="s">
        <v>144</v>
      </c>
      <c r="O32" s="74"/>
    </row>
    <row r="33" spans="1:15" ht="15">
      <c r="A33" s="40"/>
      <c r="B33" s="61" t="s">
        <v>4</v>
      </c>
      <c r="C33" s="35"/>
      <c r="D33" s="80"/>
      <c r="F33" s="86"/>
      <c r="G33" s="82"/>
      <c r="I33" s="21"/>
      <c r="J33" s="21"/>
      <c r="L33" s="75"/>
      <c r="M33" s="35"/>
      <c r="O33" s="75"/>
    </row>
    <row r="34" spans="1:15" ht="15">
      <c r="A34" s="40"/>
      <c r="B34" s="61" t="s">
        <v>5</v>
      </c>
      <c r="C34" s="35"/>
      <c r="D34" s="80"/>
      <c r="F34" s="86"/>
      <c r="G34" s="82"/>
      <c r="I34" s="21">
        <v>1</v>
      </c>
      <c r="J34" s="21"/>
      <c r="L34" s="75"/>
      <c r="M34" s="35"/>
      <c r="O34" s="75"/>
    </row>
    <row r="35" spans="1:15" ht="20.25">
      <c r="A35" s="40"/>
      <c r="B35" s="62" t="s">
        <v>6</v>
      </c>
      <c r="C35" s="35"/>
      <c r="D35" s="81"/>
      <c r="F35" s="86"/>
      <c r="G35" s="82"/>
      <c r="I35" s="21">
        <v>1</v>
      </c>
      <c r="J35" s="21">
        <v>1</v>
      </c>
      <c r="L35" s="76"/>
      <c r="M35" s="35"/>
      <c r="O35" s="76"/>
    </row>
    <row r="36" spans="1:15" ht="66">
      <c r="A36" s="40">
        <v>16</v>
      </c>
      <c r="B36" s="63" t="s">
        <v>7</v>
      </c>
      <c r="C36" s="34" t="s">
        <v>145</v>
      </c>
      <c r="D36" s="4"/>
      <c r="E36" s="26"/>
      <c r="F36" s="22" t="str">
        <f>IF(D36="D",0,IF(D36="C",33/122,IF(D36="B",67/122,IF(D36="A",100/122,"X"))))</f>
        <v>X</v>
      </c>
      <c r="G36" s="23" t="str">
        <f>IF(D36="D",0,IF(D36="C",33/7,IF(D36="B",67/7,IF(D36="A",100/7,"X"))))</f>
        <v>X</v>
      </c>
      <c r="I36" s="21"/>
      <c r="J36" s="21"/>
      <c r="K36" s="20" t="s">
        <v>180</v>
      </c>
      <c r="L36" s="38"/>
      <c r="M36" s="34" t="s">
        <v>145</v>
      </c>
      <c r="O36" s="38"/>
    </row>
    <row r="37" spans="1:15" ht="66">
      <c r="A37" s="40">
        <v>17</v>
      </c>
      <c r="B37" s="53" t="s">
        <v>8</v>
      </c>
      <c r="C37" s="34" t="s">
        <v>144</v>
      </c>
      <c r="D37" s="4"/>
      <c r="E37" s="26"/>
      <c r="F37" s="22" t="str">
        <f>IF(D37="D",0,IF(D37="C",33/122,IF(D37="B",67/122,IF(D37="A",100/122,"X"))))</f>
        <v>X</v>
      </c>
      <c r="G37" s="23" t="str">
        <f>IF(D37="D",0,IF(D37="C",33/7,IF(D37="B",67/7,IF(D37="A",100/7,"X"))))</f>
        <v>X</v>
      </c>
      <c r="I37" s="21"/>
      <c r="J37" s="21"/>
      <c r="K37" s="20" t="s">
        <v>181</v>
      </c>
      <c r="L37" s="38"/>
      <c r="M37" s="34" t="s">
        <v>144</v>
      </c>
      <c r="O37" s="38"/>
    </row>
    <row r="38" spans="1:15" ht="15">
      <c r="A38" s="40">
        <v>18</v>
      </c>
      <c r="B38" s="42" t="s">
        <v>142</v>
      </c>
      <c r="C38" s="35"/>
      <c r="D38" s="4"/>
      <c r="F38" s="22" t="str">
        <f>IF(D38="D",0,IF(D38="C",33/122,IF(D38="B",67/122,IF(D38="A",100/122,"X"))))</f>
        <v>X</v>
      </c>
      <c r="G38" s="23" t="str">
        <f>IF(D38="D",0,IF(D38="C",33/7,IF(D38="B",67/7,IF(D38="A",100/7,"X"))))</f>
        <v>X</v>
      </c>
      <c r="I38" s="21"/>
      <c r="J38" s="21"/>
      <c r="L38" s="38"/>
      <c r="M38" s="35"/>
      <c r="O38" s="38"/>
    </row>
    <row r="39" spans="1:15" ht="27" thickBot="1">
      <c r="A39" s="40">
        <v>19</v>
      </c>
      <c r="B39" s="51" t="s">
        <v>87</v>
      </c>
      <c r="C39" s="35"/>
      <c r="D39" s="4"/>
      <c r="F39" s="22" t="str">
        <f>IF(D39="D",0,IF(D39="C",33/122,IF(D39="B",67/122,IF(D39="A",100/122,"X"))))</f>
        <v>X</v>
      </c>
      <c r="G39" s="23" t="str">
        <f>IF(D39="D",0,IF(D39="C",33/7,IF(D39="B",67/7,IF(D39="A",100/7,"X"))))</f>
        <v>X</v>
      </c>
      <c r="I39" s="21"/>
      <c r="J39" s="21"/>
      <c r="L39" s="38"/>
      <c r="M39" s="35"/>
      <c r="O39" s="38"/>
    </row>
    <row r="40" spans="1:15" ht="27.75" thickBot="1">
      <c r="A40" s="40"/>
      <c r="B40" s="46" t="s">
        <v>149</v>
      </c>
      <c r="C40" s="35"/>
      <c r="D40" s="36"/>
      <c r="F40" s="18" t="e">
        <f>F41+F47+F48</f>
        <v>#VALUE!</v>
      </c>
      <c r="G40" s="19" t="e">
        <f>G41+G47+G48</f>
        <v>#VALUE!</v>
      </c>
      <c r="I40" s="21"/>
      <c r="J40" s="21"/>
      <c r="L40" s="26"/>
      <c r="M40" s="35"/>
      <c r="O40" s="26"/>
    </row>
    <row r="41" spans="1:15" ht="52.5">
      <c r="A41" s="40">
        <v>20</v>
      </c>
      <c r="B41" s="64" t="s">
        <v>9</v>
      </c>
      <c r="C41" s="35"/>
      <c r="D41" s="79"/>
      <c r="F41" s="86" t="str">
        <f>IF(D41="D",0,IF(D41="C",33/122,IF(D41="B",67/122,IF(D41="A",100/122,"X"))))</f>
        <v>X</v>
      </c>
      <c r="G41" s="82" t="str">
        <f>IF(D41="D",0,IF(D41="C",33/3,IF(D41="B",67/3,IF(D41="A",100/3,"X"))))</f>
        <v>X</v>
      </c>
      <c r="I41" s="21"/>
      <c r="J41" s="21"/>
      <c r="L41" s="38"/>
      <c r="M41" s="35"/>
      <c r="O41" s="38"/>
    </row>
    <row r="42" spans="1:15" ht="15">
      <c r="A42" s="40"/>
      <c r="B42" s="48" t="s">
        <v>10</v>
      </c>
      <c r="C42" s="35"/>
      <c r="D42" s="80"/>
      <c r="F42" s="86"/>
      <c r="G42" s="82"/>
      <c r="I42" s="21"/>
      <c r="J42" s="21"/>
      <c r="L42" s="38"/>
      <c r="M42" s="35"/>
      <c r="O42" s="38"/>
    </row>
    <row r="43" spans="1:15" ht="30">
      <c r="A43" s="40"/>
      <c r="B43" s="48" t="s">
        <v>11</v>
      </c>
      <c r="C43" s="35"/>
      <c r="D43" s="80"/>
      <c r="F43" s="86"/>
      <c r="G43" s="82"/>
      <c r="I43" s="21"/>
      <c r="J43" s="21"/>
      <c r="L43" s="38"/>
      <c r="M43" s="35"/>
      <c r="O43" s="38"/>
    </row>
    <row r="44" spans="1:15" ht="40.5">
      <c r="A44" s="40"/>
      <c r="B44" s="48" t="s">
        <v>12</v>
      </c>
      <c r="C44" s="35"/>
      <c r="D44" s="80"/>
      <c r="F44" s="86"/>
      <c r="G44" s="82"/>
      <c r="I44" s="21"/>
      <c r="J44" s="21"/>
      <c r="L44" s="38"/>
      <c r="M44" s="35"/>
      <c r="O44" s="38"/>
    </row>
    <row r="45" spans="1:15" ht="40.5">
      <c r="A45" s="40"/>
      <c r="B45" s="48" t="s">
        <v>13</v>
      </c>
      <c r="C45" s="35"/>
      <c r="D45" s="80"/>
      <c r="F45" s="86"/>
      <c r="G45" s="82"/>
      <c r="I45" s="21"/>
      <c r="J45" s="21"/>
      <c r="L45" s="38"/>
      <c r="M45" s="35"/>
      <c r="O45" s="38"/>
    </row>
    <row r="46" spans="1:15" ht="30">
      <c r="A46" s="40"/>
      <c r="B46" s="65" t="s">
        <v>14</v>
      </c>
      <c r="C46" s="35"/>
      <c r="D46" s="81"/>
      <c r="F46" s="86"/>
      <c r="G46" s="82"/>
      <c r="I46" s="21">
        <v>1</v>
      </c>
      <c r="J46" s="21">
        <v>1</v>
      </c>
      <c r="L46" s="38"/>
      <c r="M46" s="35"/>
      <c r="O46" s="38"/>
    </row>
    <row r="47" spans="1:15" ht="92.25">
      <c r="A47" s="40">
        <v>21</v>
      </c>
      <c r="B47" s="66" t="s">
        <v>15</v>
      </c>
      <c r="C47" s="35"/>
      <c r="D47" s="4"/>
      <c r="F47" s="22" t="str">
        <f>IF(D47="D",0,IF(D47="C",33/122,IF(D47="B",67/122,IF(D47="A",100/122,"X"))))</f>
        <v>X</v>
      </c>
      <c r="G47" s="23" t="str">
        <f>IF(D47="D",0,IF(D47="C",33/3,IF(D47="B",67/3,IF(D47="A",100/3,"X"))))</f>
        <v>X</v>
      </c>
      <c r="I47" s="21"/>
      <c r="J47" s="21"/>
      <c r="L47" s="38"/>
      <c r="M47" s="35"/>
      <c r="O47" s="38"/>
    </row>
    <row r="48" spans="1:15" ht="79.5" thickBot="1">
      <c r="A48" s="40">
        <v>22</v>
      </c>
      <c r="B48" s="49" t="s">
        <v>16</v>
      </c>
      <c r="C48" s="34" t="s">
        <v>144</v>
      </c>
      <c r="D48" s="4"/>
      <c r="E48" s="26"/>
      <c r="F48" s="22" t="str">
        <f>IF(D48="D",0,IF(D48="C",33/122,IF(D48="B",67/122,IF(D48="A",100/122,"X"))))</f>
        <v>X</v>
      </c>
      <c r="G48" s="23" t="str">
        <f>IF(D48="D",0,IF(D48="C",33/3,IF(D48="B",67/3,IF(D48="A",100/3,"X"))))</f>
        <v>X</v>
      </c>
      <c r="I48" s="21"/>
      <c r="J48" s="21"/>
      <c r="K48" s="20" t="s">
        <v>182</v>
      </c>
      <c r="L48" s="38"/>
      <c r="M48" s="34" t="s">
        <v>144</v>
      </c>
      <c r="O48" s="38"/>
    </row>
    <row r="49" spans="2:15" ht="15.75" thickBot="1">
      <c r="B49" s="52"/>
      <c r="C49" s="35"/>
      <c r="D49" s="36"/>
      <c r="H49" s="20">
        <v>4</v>
      </c>
      <c r="I49" s="21"/>
      <c r="J49" s="21"/>
      <c r="L49" s="26"/>
      <c r="M49" s="35"/>
      <c r="O49" s="26"/>
    </row>
    <row r="50" spans="1:15" ht="15.75" thickBot="1">
      <c r="A50" s="40"/>
      <c r="B50" s="56" t="s">
        <v>150</v>
      </c>
      <c r="C50" s="35"/>
      <c r="D50" s="36"/>
      <c r="F50" s="18">
        <f>+F51+F57+F62</f>
        <v>0</v>
      </c>
      <c r="G50" s="18">
        <f>+G51+G57+G62</f>
        <v>0</v>
      </c>
      <c r="I50" s="21"/>
      <c r="J50" s="21"/>
      <c r="L50" s="26"/>
      <c r="M50" s="35"/>
      <c r="O50" s="26"/>
    </row>
    <row r="51" spans="1:15" ht="15.75" thickBot="1">
      <c r="A51" s="40"/>
      <c r="B51" s="46" t="s">
        <v>151</v>
      </c>
      <c r="C51" s="35"/>
      <c r="D51" s="36"/>
      <c r="F51" s="18">
        <f>SUM(F52:F56)</f>
        <v>0</v>
      </c>
      <c r="G51" s="19">
        <f>SUM(G52:G56)</f>
        <v>0</v>
      </c>
      <c r="I51" s="21"/>
      <c r="J51" s="21"/>
      <c r="L51" s="26"/>
      <c r="M51" s="35"/>
      <c r="O51" s="26"/>
    </row>
    <row r="52" spans="1:15" ht="39">
      <c r="A52" s="40">
        <v>23</v>
      </c>
      <c r="B52" s="50" t="s">
        <v>88</v>
      </c>
      <c r="C52" s="35"/>
      <c r="D52" s="4"/>
      <c r="F52" s="22" t="str">
        <f>IF(D52="D",0,IF(D52="C",33/122,IF(D52="B",67/122,IF(D52="A",100/122,"X"))))</f>
        <v>X</v>
      </c>
      <c r="G52" s="23" t="str">
        <f>IF(D52="D",0,IF(D52="C",33/5,IF(D52="B",67/5,IF(D52="A",100/5,"X"))))</f>
        <v>X</v>
      </c>
      <c r="I52" s="21"/>
      <c r="J52" s="21"/>
      <c r="L52" s="38"/>
      <c r="M52" s="35"/>
      <c r="O52" s="38"/>
    </row>
    <row r="53" spans="1:15" ht="66">
      <c r="A53" s="40">
        <v>24</v>
      </c>
      <c r="B53" s="42" t="s">
        <v>17</v>
      </c>
      <c r="C53" s="35"/>
      <c r="D53" s="4"/>
      <c r="F53" s="22" t="str">
        <f>IF(D53="D",0,IF(D53="C",33/122,IF(D53="B",67/122,IF(D53="A",100/122,"X"))))</f>
        <v>X</v>
      </c>
      <c r="G53" s="23" t="str">
        <f>IF(D53="D",0,IF(D53="C",33/5,IF(D53="B",67/5,IF(D53="A",100/5,"X"))))</f>
        <v>X</v>
      </c>
      <c r="I53" s="21"/>
      <c r="J53" s="21"/>
      <c r="L53" s="38"/>
      <c r="M53" s="35"/>
      <c r="O53" s="38"/>
    </row>
    <row r="54" spans="1:15" ht="39">
      <c r="A54" s="40">
        <v>25</v>
      </c>
      <c r="B54" s="42" t="s">
        <v>18</v>
      </c>
      <c r="C54" s="35"/>
      <c r="D54" s="4"/>
      <c r="F54" s="22" t="str">
        <f>IF(D54="D",0,IF(D54="C",33/122,IF(D54="B",67/122,IF(D54="A",100/122,"X"))))</f>
        <v>X</v>
      </c>
      <c r="G54" s="23" t="str">
        <f>IF(D54="D",0,IF(D54="C",33/5,IF(D54="B",67/5,IF(D54="A",100/5,"X"))))</f>
        <v>X</v>
      </c>
      <c r="I54" s="21">
        <v>1</v>
      </c>
      <c r="J54" s="21">
        <v>1</v>
      </c>
      <c r="L54" s="38"/>
      <c r="M54" s="35"/>
      <c r="O54" s="38"/>
    </row>
    <row r="55" spans="1:15" ht="52.5">
      <c r="A55" s="40">
        <v>26</v>
      </c>
      <c r="B55" s="42" t="s">
        <v>89</v>
      </c>
      <c r="C55" s="35"/>
      <c r="D55" s="4"/>
      <c r="F55" s="22" t="str">
        <f>IF(D55="D",0,IF(D55="C",33/122,IF(D55="B",67/122,IF(D55="A",100/122,"X"))))</f>
        <v>X</v>
      </c>
      <c r="G55" s="23" t="str">
        <f>IF(D55="D",0,IF(D55="C",33/5,IF(D55="B",67/5,IF(D55="A",100/5,"X"))))</f>
        <v>X</v>
      </c>
      <c r="H55" s="20">
        <v>4</v>
      </c>
      <c r="I55" s="21"/>
      <c r="J55" s="21"/>
      <c r="L55" s="38"/>
      <c r="M55" s="35"/>
      <c r="O55" s="38"/>
    </row>
    <row r="56" spans="1:15" ht="27" thickBot="1">
      <c r="A56" s="40">
        <v>27</v>
      </c>
      <c r="B56" s="59" t="s">
        <v>90</v>
      </c>
      <c r="C56" s="34" t="s">
        <v>144</v>
      </c>
      <c r="D56" s="4"/>
      <c r="E56" s="26"/>
      <c r="F56" s="22" t="str">
        <f>IF(D56="D",0,IF(D56="C",33/122,IF(D56="B",67/122,IF(D56="A",100/122,"X"))))</f>
        <v>X</v>
      </c>
      <c r="G56" s="23" t="str">
        <f>IF(D56="D",0,IF(D56="C",33/5,IF(D56="B",67/5,IF(D56="A",100/5,"X"))))</f>
        <v>X</v>
      </c>
      <c r="I56" s="21">
        <v>1</v>
      </c>
      <c r="J56" s="21">
        <v>1</v>
      </c>
      <c r="K56" s="20" t="s">
        <v>183</v>
      </c>
      <c r="L56" s="38"/>
      <c r="M56" s="34" t="s">
        <v>144</v>
      </c>
      <c r="O56" s="38"/>
    </row>
    <row r="57" spans="1:15" ht="15.75" thickBot="1">
      <c r="A57" s="40"/>
      <c r="B57" s="46" t="s">
        <v>152</v>
      </c>
      <c r="C57" s="35"/>
      <c r="D57" s="36"/>
      <c r="F57" s="18">
        <f>SUM(F58:F61)</f>
        <v>0</v>
      </c>
      <c r="G57" s="19">
        <f>SUM(G58:G61)</f>
        <v>0</v>
      </c>
      <c r="I57" s="21"/>
      <c r="J57" s="21"/>
      <c r="L57" s="26"/>
      <c r="M57" s="35"/>
      <c r="O57" s="26"/>
    </row>
    <row r="58" spans="1:15" ht="118.5">
      <c r="A58" s="40">
        <v>28</v>
      </c>
      <c r="B58" s="47" t="s">
        <v>19</v>
      </c>
      <c r="C58" s="34" t="s">
        <v>144</v>
      </c>
      <c r="D58" s="4"/>
      <c r="E58" s="26"/>
      <c r="F58" s="22" t="str">
        <f>IF(D58="D",0,IF(D58="C",33/122,IF(D58="B",67/122,IF(D58="A",100/122,"X"))))</f>
        <v>X</v>
      </c>
      <c r="G58" s="23" t="str">
        <f>IF(D58="D",0,IF(D58="C",33/4,IF(D58="B",67/4,IF(D58="A",100/4,"X"))))</f>
        <v>X</v>
      </c>
      <c r="I58" s="21"/>
      <c r="J58" s="21"/>
      <c r="K58" s="20" t="s">
        <v>184</v>
      </c>
      <c r="L58" s="38"/>
      <c r="M58" s="34" t="s">
        <v>144</v>
      </c>
      <c r="O58" s="38"/>
    </row>
    <row r="59" spans="1:15" ht="39">
      <c r="A59" s="40">
        <v>29</v>
      </c>
      <c r="B59" s="42" t="s">
        <v>91</v>
      </c>
      <c r="C59" s="35"/>
      <c r="D59" s="4"/>
      <c r="F59" s="22" t="str">
        <f>IF(D59="D",0,IF(D59="C",33/122,IF(D59="B",67/122,IF(D59="A",100/122,"X"))))</f>
        <v>X</v>
      </c>
      <c r="G59" s="23" t="str">
        <f>IF(D59="D",0,IF(D59="C",33/4,IF(D59="B",67/4,IF(D59="A",100/4,"X"))))</f>
        <v>X</v>
      </c>
      <c r="I59" s="21"/>
      <c r="J59" s="21"/>
      <c r="L59" s="38"/>
      <c r="M59" s="35"/>
      <c r="O59" s="38"/>
    </row>
    <row r="60" spans="1:15" ht="26.25">
      <c r="A60" s="40">
        <v>30</v>
      </c>
      <c r="B60" s="42" t="s">
        <v>92</v>
      </c>
      <c r="C60" s="35"/>
      <c r="D60" s="4"/>
      <c r="F60" s="22" t="str">
        <f>IF(D60="D",0,IF(D60="C",33/122,IF(D60="B",67/122,IF(D60="A",100/122,"X"))))</f>
        <v>X</v>
      </c>
      <c r="G60" s="23" t="str">
        <f>IF(D60="D",0,IF(D60="C",33/4,IF(D60="B",67/4,IF(D60="A",100/4,"X"))))</f>
        <v>X</v>
      </c>
      <c r="H60" s="20">
        <v>8</v>
      </c>
      <c r="I60" s="21"/>
      <c r="J60" s="21"/>
      <c r="L60" s="38"/>
      <c r="M60" s="35"/>
      <c r="O60" s="38"/>
    </row>
    <row r="61" spans="1:15" ht="66" thickBot="1">
      <c r="A61" s="40">
        <v>31</v>
      </c>
      <c r="B61" s="51" t="s">
        <v>20</v>
      </c>
      <c r="C61" s="35"/>
      <c r="D61" s="4"/>
      <c r="F61" s="22" t="str">
        <f>IF(D61="D",0,IF(D61="C",33/122,IF(D61="B",67/122,IF(D61="A",100/122,"X"))))</f>
        <v>X</v>
      </c>
      <c r="G61" s="23" t="str">
        <f>IF(D61="D",0,IF(D61="C",33/4,IF(D61="B",67/4,IF(D61="A",100/4,"X"))))</f>
        <v>X</v>
      </c>
      <c r="I61" s="21"/>
      <c r="J61" s="21"/>
      <c r="L61" s="38"/>
      <c r="M61" s="35"/>
      <c r="O61" s="38"/>
    </row>
    <row r="62" spans="1:15" ht="15.75" thickBot="1">
      <c r="A62" s="40"/>
      <c r="B62" s="46" t="s">
        <v>153</v>
      </c>
      <c r="C62" s="35"/>
      <c r="D62" s="36"/>
      <c r="F62" s="18">
        <f>SUM(F63:F70)</f>
        <v>0</v>
      </c>
      <c r="G62" s="19">
        <f>SUM(G63:G70)</f>
        <v>0</v>
      </c>
      <c r="I62" s="21">
        <v>1</v>
      </c>
      <c r="J62" s="21">
        <v>1</v>
      </c>
      <c r="L62" s="26"/>
      <c r="M62" s="35"/>
      <c r="O62" s="26"/>
    </row>
    <row r="63" spans="1:15" ht="26.25">
      <c r="A63" s="40">
        <v>32</v>
      </c>
      <c r="B63" s="50" t="s">
        <v>21</v>
      </c>
      <c r="C63" s="35"/>
      <c r="D63" s="4"/>
      <c r="F63" s="22" t="str">
        <f aca="true" t="shared" si="0" ref="F63:F70">IF(D63="D",0,IF(D63="C",33/122,IF(D63="B",67/122,IF(D63="A",100/122,"X"))))</f>
        <v>X</v>
      </c>
      <c r="G63" s="23" t="str">
        <f>IF(D63="D",0,IF(D63="C",33/8,IF(D63="B",67/8,IF(D63="A",100/8,"X"))))</f>
        <v>X</v>
      </c>
      <c r="I63" s="21"/>
      <c r="J63" s="21"/>
      <c r="L63" s="38"/>
      <c r="M63" s="35"/>
      <c r="O63" s="38"/>
    </row>
    <row r="64" spans="1:15" ht="52.5">
      <c r="A64" s="40">
        <v>33</v>
      </c>
      <c r="B64" s="53" t="s">
        <v>22</v>
      </c>
      <c r="C64" s="34" t="s">
        <v>144</v>
      </c>
      <c r="D64" s="4"/>
      <c r="E64" s="26"/>
      <c r="F64" s="22" t="str">
        <f t="shared" si="0"/>
        <v>X</v>
      </c>
      <c r="G64" s="23" t="str">
        <f aca="true" t="shared" si="1" ref="G64:G70">IF(D64="D",0,IF(D64="C",33/8,IF(D64="B",67/8,IF(D64="A",100/8,"X"))))</f>
        <v>X</v>
      </c>
      <c r="I64" s="21"/>
      <c r="J64" s="21"/>
      <c r="K64" s="20" t="s">
        <v>185</v>
      </c>
      <c r="L64" s="38"/>
      <c r="M64" s="34" t="s">
        <v>144</v>
      </c>
      <c r="O64" s="38"/>
    </row>
    <row r="65" spans="1:15" ht="52.5">
      <c r="A65" s="40">
        <v>34</v>
      </c>
      <c r="B65" s="42" t="s">
        <v>23</v>
      </c>
      <c r="C65" s="35"/>
      <c r="D65" s="4"/>
      <c r="F65" s="22" t="str">
        <f t="shared" si="0"/>
        <v>X</v>
      </c>
      <c r="G65" s="23" t="str">
        <f t="shared" si="1"/>
        <v>X</v>
      </c>
      <c r="I65" s="21"/>
      <c r="J65" s="21"/>
      <c r="L65" s="38"/>
      <c r="M65" s="35"/>
      <c r="O65" s="38"/>
    </row>
    <row r="66" spans="1:15" ht="26.25">
      <c r="A66" s="40">
        <v>35</v>
      </c>
      <c r="B66" s="42" t="s">
        <v>24</v>
      </c>
      <c r="C66" s="35"/>
      <c r="D66" s="4"/>
      <c r="F66" s="22" t="str">
        <f t="shared" si="0"/>
        <v>X</v>
      </c>
      <c r="G66" s="23" t="str">
        <f t="shared" si="1"/>
        <v>X</v>
      </c>
      <c r="I66" s="21"/>
      <c r="J66" s="21"/>
      <c r="L66" s="38"/>
      <c r="M66" s="35"/>
      <c r="O66" s="38"/>
    </row>
    <row r="67" spans="1:15" ht="15">
      <c r="A67" s="40">
        <v>36</v>
      </c>
      <c r="B67" s="42" t="s">
        <v>93</v>
      </c>
      <c r="C67" s="35"/>
      <c r="D67" s="4"/>
      <c r="F67" s="22" t="str">
        <f t="shared" si="0"/>
        <v>X</v>
      </c>
      <c r="G67" s="23" t="str">
        <f t="shared" si="1"/>
        <v>X</v>
      </c>
      <c r="I67" s="21"/>
      <c r="J67" s="21"/>
      <c r="L67" s="38"/>
      <c r="M67" s="35"/>
      <c r="O67" s="38"/>
    </row>
    <row r="68" spans="1:15" ht="26.25">
      <c r="A68" s="40">
        <v>37</v>
      </c>
      <c r="B68" s="42" t="s">
        <v>94</v>
      </c>
      <c r="C68" s="35"/>
      <c r="D68" s="4"/>
      <c r="F68" s="22" t="str">
        <f t="shared" si="0"/>
        <v>X</v>
      </c>
      <c r="G68" s="23" t="str">
        <f t="shared" si="1"/>
        <v>X</v>
      </c>
      <c r="I68" s="21"/>
      <c r="J68" s="21"/>
      <c r="L68" s="38"/>
      <c r="M68" s="35"/>
      <c r="O68" s="38"/>
    </row>
    <row r="69" spans="1:15" ht="26.25">
      <c r="A69" s="40">
        <v>38</v>
      </c>
      <c r="B69" s="42" t="s">
        <v>95</v>
      </c>
      <c r="C69" s="35"/>
      <c r="D69" s="4"/>
      <c r="F69" s="22" t="str">
        <f t="shared" si="0"/>
        <v>X</v>
      </c>
      <c r="G69" s="23" t="str">
        <f t="shared" si="1"/>
        <v>X</v>
      </c>
      <c r="I69" s="21"/>
      <c r="J69" s="21"/>
      <c r="L69" s="38"/>
      <c r="M69" s="35"/>
      <c r="O69" s="38"/>
    </row>
    <row r="70" spans="1:15" ht="66" thickBot="1">
      <c r="A70" s="40">
        <v>39</v>
      </c>
      <c r="B70" s="51" t="s">
        <v>219</v>
      </c>
      <c r="C70" s="35"/>
      <c r="D70" s="4"/>
      <c r="F70" s="22" t="str">
        <f t="shared" si="0"/>
        <v>X</v>
      </c>
      <c r="G70" s="23" t="str">
        <f t="shared" si="1"/>
        <v>X</v>
      </c>
      <c r="I70" s="21"/>
      <c r="J70" s="21"/>
      <c r="L70" s="38"/>
      <c r="M70" s="35"/>
      <c r="O70" s="38"/>
    </row>
    <row r="71" spans="2:15" ht="15.75" thickBot="1">
      <c r="B71" s="52"/>
      <c r="C71" s="35"/>
      <c r="D71" s="36"/>
      <c r="H71" s="20">
        <v>9</v>
      </c>
      <c r="I71" s="21"/>
      <c r="J71" s="21"/>
      <c r="L71" s="26"/>
      <c r="M71" s="35"/>
      <c r="O71" s="26"/>
    </row>
    <row r="72" spans="1:15" ht="27.75" thickBot="1">
      <c r="A72" s="40"/>
      <c r="B72" s="56" t="s">
        <v>154</v>
      </c>
      <c r="C72" s="35"/>
      <c r="D72" s="36"/>
      <c r="F72" s="24">
        <f>+F73+F83+F88+F100+F112+F117+F120</f>
        <v>0</v>
      </c>
      <c r="G72" s="24">
        <f>+G73+G83+G88+G100+G112+G117+G120</f>
        <v>0</v>
      </c>
      <c r="I72" s="21"/>
      <c r="J72" s="21"/>
      <c r="L72" s="26"/>
      <c r="M72" s="35"/>
      <c r="O72" s="26"/>
    </row>
    <row r="73" spans="1:15" ht="27.75" thickBot="1">
      <c r="A73" s="40"/>
      <c r="B73" s="46" t="s">
        <v>155</v>
      </c>
      <c r="C73" s="35"/>
      <c r="D73" s="36"/>
      <c r="F73" s="18">
        <f>SUM(F74:F82)</f>
        <v>0</v>
      </c>
      <c r="G73" s="19">
        <f>SUM(G74:G82)</f>
        <v>0</v>
      </c>
      <c r="I73" s="21"/>
      <c r="J73" s="21"/>
      <c r="L73" s="26"/>
      <c r="M73" s="35"/>
      <c r="O73" s="26"/>
    </row>
    <row r="74" spans="1:15" ht="39">
      <c r="A74" s="40">
        <v>40</v>
      </c>
      <c r="B74" s="50" t="s">
        <v>25</v>
      </c>
      <c r="C74" s="35"/>
      <c r="D74" s="4"/>
      <c r="F74" s="22" t="str">
        <f>IF(D74="D",0,IF(D74="C",33/122,IF(D74="B",67/122,IF(D74="A",100/122,"X"))))</f>
        <v>X</v>
      </c>
      <c r="G74" s="23" t="str">
        <f>IF(D74="D",0,IF(D74="C",33/9,IF(D74="B",67/9,IF(D74="A",100/9,"X"))))</f>
        <v>X</v>
      </c>
      <c r="I74" s="21">
        <v>1</v>
      </c>
      <c r="J74" s="21"/>
      <c r="L74" s="38"/>
      <c r="M74" s="35"/>
      <c r="O74" s="38"/>
    </row>
    <row r="75" spans="1:15" ht="78.75">
      <c r="A75" s="40">
        <v>41</v>
      </c>
      <c r="B75" s="42" t="s">
        <v>26</v>
      </c>
      <c r="C75" s="35"/>
      <c r="D75" s="4"/>
      <c r="F75" s="22" t="str">
        <f>IF(D75="D",0,IF(D75="C",33/122,IF(D75="B",67/122,IF(D75="A",100/122,"X"))))</f>
        <v>X</v>
      </c>
      <c r="G75" s="23" t="str">
        <f aca="true" t="shared" si="2" ref="G75:G82">IF(D75="D",0,IF(D75="C",33/9,IF(D75="B",67/9,IF(D75="A",100/9,"X"))))</f>
        <v>X</v>
      </c>
      <c r="I75" s="21"/>
      <c r="J75" s="21"/>
      <c r="L75" s="38"/>
      <c r="M75" s="35"/>
      <c r="O75" s="38"/>
    </row>
    <row r="76" spans="1:15" ht="52.5">
      <c r="A76" s="40">
        <v>42</v>
      </c>
      <c r="B76" s="53" t="s">
        <v>220</v>
      </c>
      <c r="C76" s="34" t="s">
        <v>145</v>
      </c>
      <c r="D76" s="4"/>
      <c r="E76" s="26"/>
      <c r="F76" s="22" t="str">
        <f aca="true" t="shared" si="3" ref="F76:F82">IF(D76="D",0,IF(D76="C",33/122,IF(D76="B",67/122,IF(D76="A",100/122,"X"))))</f>
        <v>X</v>
      </c>
      <c r="G76" s="23" t="str">
        <f t="shared" si="2"/>
        <v>X</v>
      </c>
      <c r="I76" s="21"/>
      <c r="J76" s="21"/>
      <c r="K76" s="20" t="s">
        <v>186</v>
      </c>
      <c r="L76" s="38"/>
      <c r="M76" s="34" t="s">
        <v>145</v>
      </c>
      <c r="O76" s="38"/>
    </row>
    <row r="77" spans="1:15" ht="39">
      <c r="A77" s="40">
        <v>43</v>
      </c>
      <c r="B77" s="42" t="s">
        <v>143</v>
      </c>
      <c r="C77" s="35"/>
      <c r="D77" s="4"/>
      <c r="F77" s="22" t="str">
        <f t="shared" si="3"/>
        <v>X</v>
      </c>
      <c r="G77" s="23" t="str">
        <f t="shared" si="2"/>
        <v>X</v>
      </c>
      <c r="I77" s="21"/>
      <c r="J77" s="21"/>
      <c r="L77" s="38"/>
      <c r="M77" s="35"/>
      <c r="O77" s="38"/>
    </row>
    <row r="78" spans="1:15" ht="52.5">
      <c r="A78" s="40">
        <v>44</v>
      </c>
      <c r="B78" s="42" t="s">
        <v>96</v>
      </c>
      <c r="C78" s="35"/>
      <c r="D78" s="4"/>
      <c r="F78" s="22" t="str">
        <f t="shared" si="3"/>
        <v>X</v>
      </c>
      <c r="G78" s="23" t="str">
        <f t="shared" si="2"/>
        <v>X</v>
      </c>
      <c r="I78" s="21"/>
      <c r="J78" s="21"/>
      <c r="L78" s="38"/>
      <c r="M78" s="35"/>
      <c r="O78" s="38"/>
    </row>
    <row r="79" spans="1:15" ht="105">
      <c r="A79" s="40">
        <v>45</v>
      </c>
      <c r="B79" s="42" t="s">
        <v>27</v>
      </c>
      <c r="C79" s="35"/>
      <c r="D79" s="4"/>
      <c r="F79" s="22" t="str">
        <f t="shared" si="3"/>
        <v>X</v>
      </c>
      <c r="G79" s="23" t="str">
        <f t="shared" si="2"/>
        <v>X</v>
      </c>
      <c r="I79" s="21"/>
      <c r="J79" s="21"/>
      <c r="L79" s="38"/>
      <c r="M79" s="35"/>
      <c r="O79" s="38"/>
    </row>
    <row r="80" spans="1:15" ht="66">
      <c r="A80" s="40">
        <v>46</v>
      </c>
      <c r="B80" s="42" t="s">
        <v>97</v>
      </c>
      <c r="C80" s="35"/>
      <c r="D80" s="4"/>
      <c r="F80" s="22" t="str">
        <f t="shared" si="3"/>
        <v>X</v>
      </c>
      <c r="G80" s="23" t="str">
        <f t="shared" si="2"/>
        <v>X</v>
      </c>
      <c r="I80" s="21">
        <v>1</v>
      </c>
      <c r="J80" s="21">
        <v>1</v>
      </c>
      <c r="L80" s="38"/>
      <c r="M80" s="35"/>
      <c r="O80" s="38"/>
    </row>
    <row r="81" spans="1:15" ht="52.5">
      <c r="A81" s="40">
        <v>47</v>
      </c>
      <c r="B81" s="42" t="s">
        <v>28</v>
      </c>
      <c r="C81" s="35"/>
      <c r="D81" s="4"/>
      <c r="F81" s="22" t="str">
        <f t="shared" si="3"/>
        <v>X</v>
      </c>
      <c r="G81" s="23" t="str">
        <f t="shared" si="2"/>
        <v>X</v>
      </c>
      <c r="H81" s="20">
        <v>4</v>
      </c>
      <c r="I81" s="21"/>
      <c r="J81" s="21"/>
      <c r="L81" s="38"/>
      <c r="M81" s="35"/>
      <c r="O81" s="38"/>
    </row>
    <row r="82" spans="1:15" ht="105.75" thickBot="1">
      <c r="A82" s="40">
        <v>48</v>
      </c>
      <c r="B82" s="49" t="s">
        <v>29</v>
      </c>
      <c r="C82" s="34" t="s">
        <v>144</v>
      </c>
      <c r="D82" s="4"/>
      <c r="E82" s="26"/>
      <c r="F82" s="22" t="str">
        <f t="shared" si="3"/>
        <v>X</v>
      </c>
      <c r="G82" s="23" t="str">
        <f t="shared" si="2"/>
        <v>X</v>
      </c>
      <c r="I82" s="21"/>
      <c r="J82" s="21"/>
      <c r="K82" s="20" t="s">
        <v>187</v>
      </c>
      <c r="L82" s="38"/>
      <c r="M82" s="34" t="s">
        <v>144</v>
      </c>
      <c r="O82" s="38"/>
    </row>
    <row r="83" spans="1:15" ht="15.75" thickBot="1">
      <c r="A83" s="40"/>
      <c r="B83" s="46" t="s">
        <v>156</v>
      </c>
      <c r="C83" s="35"/>
      <c r="D83" s="36"/>
      <c r="F83" s="18">
        <f>SUM(F84:F87)</f>
        <v>0</v>
      </c>
      <c r="G83" s="19">
        <f>SUM(G84:G87)</f>
        <v>0</v>
      </c>
      <c r="I83" s="21"/>
      <c r="J83" s="21"/>
      <c r="L83" s="26"/>
      <c r="M83" s="35"/>
      <c r="O83" s="26"/>
    </row>
    <row r="84" spans="1:15" ht="52.5">
      <c r="A84" s="40">
        <v>49</v>
      </c>
      <c r="B84" s="50" t="s">
        <v>98</v>
      </c>
      <c r="C84" s="35"/>
      <c r="D84" s="4"/>
      <c r="F84" s="22" t="str">
        <f>IF(D84="D",0,IF(D84="C",33/122,IF(D84="B",67/122,IF(D84="A",100/122,"X"))))</f>
        <v>X</v>
      </c>
      <c r="G84" s="23" t="str">
        <f>IF(D84="D",0,IF(D84="C",33/4,IF(D84="B",67/4,IF(D84="A",100/4,"X"))))</f>
        <v>X</v>
      </c>
      <c r="I84" s="21"/>
      <c r="J84" s="21"/>
      <c r="L84" s="38"/>
      <c r="M84" s="35"/>
      <c r="O84" s="38"/>
    </row>
    <row r="85" spans="1:15" ht="39">
      <c r="A85" s="40">
        <v>50</v>
      </c>
      <c r="B85" s="42" t="s">
        <v>30</v>
      </c>
      <c r="C85" s="35"/>
      <c r="D85" s="4"/>
      <c r="F85" s="22" t="str">
        <f>IF(D85="D",0,IF(D85="C",33/122,IF(D85="B",67/122,IF(D85="A",100/122,"X"))))</f>
        <v>X</v>
      </c>
      <c r="G85" s="23" t="str">
        <f>IF(D85="D",0,IF(D85="C",33/4,IF(D85="B",67/4,IF(D85="A",100/4,"X"))))</f>
        <v>X</v>
      </c>
      <c r="I85" s="21"/>
      <c r="J85" s="21"/>
      <c r="L85" s="38"/>
      <c r="M85" s="35"/>
      <c r="O85" s="38"/>
    </row>
    <row r="86" spans="1:15" ht="39">
      <c r="A86" s="40">
        <v>51</v>
      </c>
      <c r="B86" s="42" t="s">
        <v>31</v>
      </c>
      <c r="C86" s="35"/>
      <c r="D86" s="4"/>
      <c r="F86" s="22" t="str">
        <f>IF(D86="D",0,IF(D86="C",33/122,IF(D86="B",67/122,IF(D86="A",100/122,"X"))))</f>
        <v>X</v>
      </c>
      <c r="G86" s="23" t="str">
        <f>IF(D86="D",0,IF(D86="C",33/4,IF(D86="B",67/4,IF(D86="A",100/4,"X"))))</f>
        <v>X</v>
      </c>
      <c r="H86" s="20">
        <v>11</v>
      </c>
      <c r="I86" s="21"/>
      <c r="J86" s="21"/>
      <c r="L86" s="38"/>
      <c r="M86" s="35"/>
      <c r="O86" s="38"/>
    </row>
    <row r="87" spans="1:15" ht="66" thickBot="1">
      <c r="A87" s="40">
        <v>52</v>
      </c>
      <c r="B87" s="51" t="s">
        <v>99</v>
      </c>
      <c r="C87" s="35"/>
      <c r="D87" s="4"/>
      <c r="F87" s="22" t="str">
        <f>IF(D87="D",0,IF(D87="C",33/122,IF(D87="B",67/122,IF(D87="A",100/122,"X"))))</f>
        <v>X</v>
      </c>
      <c r="G87" s="23" t="str">
        <f>IF(D87="D",0,IF(D87="C",33/4,IF(D87="B",67/4,IF(D87="A",100/4,"X"))))</f>
        <v>X</v>
      </c>
      <c r="I87" s="21"/>
      <c r="J87" s="21"/>
      <c r="L87" s="38"/>
      <c r="M87" s="35"/>
      <c r="O87" s="38"/>
    </row>
    <row r="88" spans="1:15" ht="27.75" thickBot="1">
      <c r="A88" s="40"/>
      <c r="B88" s="46" t="s">
        <v>157</v>
      </c>
      <c r="C88" s="35"/>
      <c r="D88" s="36"/>
      <c r="F88" s="18">
        <f>SUM(F89:F99)</f>
        <v>0</v>
      </c>
      <c r="G88" s="19">
        <f>SUM(G89:G99)</f>
        <v>0</v>
      </c>
      <c r="I88" s="21"/>
      <c r="J88" s="21"/>
      <c r="L88" s="26"/>
      <c r="M88" s="35"/>
      <c r="O88" s="26"/>
    </row>
    <row r="89" spans="1:15" ht="52.5">
      <c r="A89" s="40">
        <v>53</v>
      </c>
      <c r="B89" s="50" t="s">
        <v>100</v>
      </c>
      <c r="C89" s="35"/>
      <c r="D89" s="4"/>
      <c r="F89" s="22" t="str">
        <f>IF(D89="D",0,IF(D89="C",33/122,IF(D89="B",67/122,IF(D89="A",100/122,"X"))))</f>
        <v>X</v>
      </c>
      <c r="G89" s="23" t="str">
        <f>IF(D89="D",0,IF(D89="C",33/11,IF(D89="B",67/11,IF(D89="A",100/11,"X"))))</f>
        <v>X</v>
      </c>
      <c r="I89" s="21"/>
      <c r="J89" s="21"/>
      <c r="L89" s="38"/>
      <c r="M89" s="35"/>
      <c r="O89" s="38"/>
    </row>
    <row r="90" spans="1:15" ht="52.5">
      <c r="A90" s="40">
        <v>54</v>
      </c>
      <c r="B90" s="42" t="s">
        <v>32</v>
      </c>
      <c r="C90" s="35"/>
      <c r="D90" s="4"/>
      <c r="F90" s="22" t="str">
        <f aca="true" t="shared" si="4" ref="F90:F99">IF(D90="D",0,IF(D90="C",33/122,IF(D90="B",67/122,IF(D90="A",100/122,"X"))))</f>
        <v>X</v>
      </c>
      <c r="G90" s="23" t="str">
        <f aca="true" t="shared" si="5" ref="G90:G99">IF(D90="D",0,IF(D90="C",33/11,IF(D90="B",67/11,IF(D90="A",100/11,"X"))))</f>
        <v>X</v>
      </c>
      <c r="I90" s="21"/>
      <c r="J90" s="21"/>
      <c r="L90" s="38"/>
      <c r="M90" s="35"/>
      <c r="O90" s="38"/>
    </row>
    <row r="91" spans="1:15" ht="66">
      <c r="A91" s="40">
        <v>55</v>
      </c>
      <c r="B91" s="42" t="s">
        <v>33</v>
      </c>
      <c r="C91" s="35"/>
      <c r="D91" s="4"/>
      <c r="F91" s="22" t="str">
        <f t="shared" si="4"/>
        <v>X</v>
      </c>
      <c r="G91" s="23" t="str">
        <f t="shared" si="5"/>
        <v>X</v>
      </c>
      <c r="I91" s="21"/>
      <c r="J91" s="21"/>
      <c r="L91" s="38"/>
      <c r="M91" s="35"/>
      <c r="O91" s="38"/>
    </row>
    <row r="92" spans="1:15" ht="39">
      <c r="A92" s="40">
        <v>56</v>
      </c>
      <c r="B92" s="42" t="s">
        <v>101</v>
      </c>
      <c r="C92" s="35"/>
      <c r="D92" s="4"/>
      <c r="F92" s="22" t="str">
        <f t="shared" si="4"/>
        <v>X</v>
      </c>
      <c r="G92" s="23" t="str">
        <f t="shared" si="5"/>
        <v>X</v>
      </c>
      <c r="I92" s="21"/>
      <c r="J92" s="21"/>
      <c r="L92" s="38"/>
      <c r="M92" s="35"/>
      <c r="O92" s="38"/>
    </row>
    <row r="93" spans="1:15" ht="66">
      <c r="A93" s="40">
        <v>57</v>
      </c>
      <c r="B93" s="42" t="s">
        <v>34</v>
      </c>
      <c r="C93" s="35"/>
      <c r="D93" s="4"/>
      <c r="F93" s="22" t="str">
        <f t="shared" si="4"/>
        <v>X</v>
      </c>
      <c r="G93" s="23" t="str">
        <f t="shared" si="5"/>
        <v>X</v>
      </c>
      <c r="I93" s="21"/>
      <c r="J93" s="21"/>
      <c r="L93" s="38"/>
      <c r="M93" s="35"/>
      <c r="O93" s="38"/>
    </row>
    <row r="94" spans="1:15" ht="78.75">
      <c r="A94" s="40">
        <v>58</v>
      </c>
      <c r="B94" s="42" t="s">
        <v>35</v>
      </c>
      <c r="C94" s="35"/>
      <c r="D94" s="4"/>
      <c r="F94" s="22" t="str">
        <f t="shared" si="4"/>
        <v>X</v>
      </c>
      <c r="G94" s="23" t="str">
        <f t="shared" si="5"/>
        <v>X</v>
      </c>
      <c r="I94" s="21">
        <v>1</v>
      </c>
      <c r="J94" s="21">
        <v>1</v>
      </c>
      <c r="L94" s="38"/>
      <c r="M94" s="35"/>
      <c r="O94" s="38"/>
    </row>
    <row r="95" spans="1:15" ht="52.5">
      <c r="A95" s="40">
        <v>59</v>
      </c>
      <c r="B95" s="42" t="s">
        <v>173</v>
      </c>
      <c r="C95" s="35"/>
      <c r="D95" s="4"/>
      <c r="F95" s="22" t="str">
        <f t="shared" si="4"/>
        <v>X</v>
      </c>
      <c r="G95" s="23" t="str">
        <f t="shared" si="5"/>
        <v>X</v>
      </c>
      <c r="I95" s="21">
        <v>1</v>
      </c>
      <c r="J95" s="21">
        <v>1</v>
      </c>
      <c r="L95" s="38"/>
      <c r="M95" s="35"/>
      <c r="O95" s="38"/>
    </row>
    <row r="96" spans="1:15" ht="92.25">
      <c r="A96" s="40">
        <v>60</v>
      </c>
      <c r="B96" s="53" t="s">
        <v>36</v>
      </c>
      <c r="C96" s="34" t="s">
        <v>144</v>
      </c>
      <c r="D96" s="4"/>
      <c r="E96" s="26"/>
      <c r="F96" s="22" t="str">
        <f t="shared" si="4"/>
        <v>X</v>
      </c>
      <c r="G96" s="23" t="str">
        <f t="shared" si="5"/>
        <v>X</v>
      </c>
      <c r="I96" s="21"/>
      <c r="J96" s="21"/>
      <c r="K96" s="20" t="s">
        <v>188</v>
      </c>
      <c r="L96" s="38"/>
      <c r="M96" s="34" t="s">
        <v>144</v>
      </c>
      <c r="O96" s="38"/>
    </row>
    <row r="97" spans="1:15" ht="66">
      <c r="A97" s="40">
        <v>61</v>
      </c>
      <c r="B97" s="53" t="s">
        <v>37</v>
      </c>
      <c r="C97" s="34" t="s">
        <v>144</v>
      </c>
      <c r="D97" s="4"/>
      <c r="E97" s="26"/>
      <c r="F97" s="22" t="str">
        <f t="shared" si="4"/>
        <v>X</v>
      </c>
      <c r="G97" s="23" t="str">
        <f t="shared" si="5"/>
        <v>X</v>
      </c>
      <c r="I97" s="21"/>
      <c r="J97" s="21"/>
      <c r="K97" s="20" t="s">
        <v>189</v>
      </c>
      <c r="L97" s="38"/>
      <c r="M97" s="34" t="s">
        <v>144</v>
      </c>
      <c r="O97" s="38"/>
    </row>
    <row r="98" spans="1:15" ht="52.5">
      <c r="A98" s="40">
        <v>62</v>
      </c>
      <c r="B98" s="42" t="s">
        <v>102</v>
      </c>
      <c r="C98" s="35"/>
      <c r="D98" s="4"/>
      <c r="F98" s="22" t="str">
        <f t="shared" si="4"/>
        <v>X</v>
      </c>
      <c r="G98" s="23" t="str">
        <f t="shared" si="5"/>
        <v>X</v>
      </c>
      <c r="H98" s="20">
        <v>5</v>
      </c>
      <c r="I98" s="21"/>
      <c r="J98" s="21"/>
      <c r="L98" s="38"/>
      <c r="M98" s="35"/>
      <c r="O98" s="38"/>
    </row>
    <row r="99" spans="1:15" ht="27" thickBot="1">
      <c r="A99" s="40">
        <v>63</v>
      </c>
      <c r="B99" s="51" t="s">
        <v>103</v>
      </c>
      <c r="C99" s="35"/>
      <c r="D99" s="4"/>
      <c r="F99" s="22" t="str">
        <f t="shared" si="4"/>
        <v>X</v>
      </c>
      <c r="G99" s="23" t="str">
        <f t="shared" si="5"/>
        <v>X</v>
      </c>
      <c r="I99" s="21"/>
      <c r="J99" s="21"/>
      <c r="L99" s="38"/>
      <c r="M99" s="35"/>
      <c r="O99" s="38"/>
    </row>
    <row r="100" spans="1:15" ht="15.75" thickBot="1">
      <c r="A100" s="40"/>
      <c r="B100" s="69" t="s">
        <v>158</v>
      </c>
      <c r="C100" s="35"/>
      <c r="D100" s="36"/>
      <c r="F100" s="18">
        <f>SUM(F101:F111)</f>
        <v>0</v>
      </c>
      <c r="G100" s="19">
        <f>SUM(G101:G111)</f>
        <v>0</v>
      </c>
      <c r="I100" s="21"/>
      <c r="J100" s="21"/>
      <c r="L100" s="26"/>
      <c r="M100" s="35"/>
      <c r="O100" s="26"/>
    </row>
    <row r="101" spans="1:15" ht="39">
      <c r="A101" s="40">
        <v>64</v>
      </c>
      <c r="B101" s="50" t="s">
        <v>38</v>
      </c>
      <c r="C101" s="35"/>
      <c r="D101" s="4"/>
      <c r="F101" s="22" t="str">
        <f>IF(D101="D",0,IF(D101="C",33/122,IF(D101="B",67/122,IF(D101="A",100/122,"X"))))</f>
        <v>X</v>
      </c>
      <c r="G101" s="23" t="str">
        <f>IF(D101="D",0,IF(D101="C",33/5,IF(D101="B",67/5,IF(D101="A",100/5,"X"))))</f>
        <v>X</v>
      </c>
      <c r="I101" s="21">
        <v>1</v>
      </c>
      <c r="J101" s="21"/>
      <c r="L101" s="38"/>
      <c r="M101" s="35"/>
      <c r="O101" s="38"/>
    </row>
    <row r="102" spans="1:15" ht="66">
      <c r="A102" s="40">
        <v>65</v>
      </c>
      <c r="B102" s="42" t="s">
        <v>39</v>
      </c>
      <c r="C102" s="35"/>
      <c r="D102" s="4"/>
      <c r="F102" s="22" t="str">
        <f>IF(D102="D",0,IF(D102="C",33/122,IF(D102="B",67/122,IF(D102="A",100/122,"X"))))</f>
        <v>X</v>
      </c>
      <c r="G102" s="23" t="str">
        <f>IF(D102="D",0,IF(D102="C",33/5,IF(D102="B",67/5,IF(D102="A",100/5,"X"))))</f>
        <v>X</v>
      </c>
      <c r="H102" s="16"/>
      <c r="I102" s="29"/>
      <c r="J102" s="29"/>
      <c r="K102" s="16"/>
      <c r="L102" s="38"/>
      <c r="M102" s="35"/>
      <c r="O102" s="38"/>
    </row>
    <row r="103" spans="1:15" ht="52.5">
      <c r="A103" s="40">
        <v>66</v>
      </c>
      <c r="B103" s="70" t="s">
        <v>40</v>
      </c>
      <c r="C103" s="34" t="s">
        <v>145</v>
      </c>
      <c r="D103" s="77"/>
      <c r="E103" s="26"/>
      <c r="F103" s="83" t="str">
        <f>IF(D103="D",0,IF(D103="C",33/122,IF(D103="B",67/122,IF(D103="A",100/122,"X"))))</f>
        <v>X</v>
      </c>
      <c r="G103" s="90" t="str">
        <f>IF(D103="D",0,IF(D103="C",33/5,IF(D103="B",67/5,IF(D103="A",100/5,"X"))))</f>
        <v>X</v>
      </c>
      <c r="H103" s="16"/>
      <c r="I103" s="29"/>
      <c r="J103" s="29"/>
      <c r="K103" s="20" t="s">
        <v>190</v>
      </c>
      <c r="L103" s="38"/>
      <c r="M103" s="34" t="s">
        <v>145</v>
      </c>
      <c r="O103" s="38"/>
    </row>
    <row r="104" spans="1:15" s="16" customFormat="1" ht="30">
      <c r="A104" s="40"/>
      <c r="B104" s="48" t="s">
        <v>41</v>
      </c>
      <c r="C104" s="35"/>
      <c r="D104" s="84"/>
      <c r="F104" s="83"/>
      <c r="G104" s="90"/>
      <c r="I104" s="29"/>
      <c r="J104" s="29"/>
      <c r="L104" s="38"/>
      <c r="M104" s="35"/>
      <c r="O104" s="38"/>
    </row>
    <row r="105" spans="1:15" s="16" customFormat="1" ht="20.25">
      <c r="A105" s="40"/>
      <c r="B105" s="48" t="s">
        <v>42</v>
      </c>
      <c r="C105" s="35"/>
      <c r="D105" s="84"/>
      <c r="F105" s="83"/>
      <c r="G105" s="90"/>
      <c r="I105" s="29"/>
      <c r="J105" s="29"/>
      <c r="L105" s="38"/>
      <c r="M105" s="35"/>
      <c r="O105" s="38"/>
    </row>
    <row r="106" spans="1:15" s="16" customFormat="1" ht="30">
      <c r="A106" s="40"/>
      <c r="B106" s="48" t="s">
        <v>43</v>
      </c>
      <c r="C106" s="35"/>
      <c r="D106" s="84"/>
      <c r="F106" s="83"/>
      <c r="G106" s="90"/>
      <c r="I106" s="29"/>
      <c r="J106" s="29"/>
      <c r="L106" s="38"/>
      <c r="M106" s="35"/>
      <c r="O106" s="38"/>
    </row>
    <row r="107" spans="1:15" s="16" customFormat="1" ht="30">
      <c r="A107" s="40"/>
      <c r="B107" s="48" t="s">
        <v>44</v>
      </c>
      <c r="C107" s="35"/>
      <c r="D107" s="84"/>
      <c r="F107" s="83"/>
      <c r="G107" s="90"/>
      <c r="I107" s="29"/>
      <c r="J107" s="29"/>
      <c r="L107" s="38"/>
      <c r="M107" s="35"/>
      <c r="O107" s="38"/>
    </row>
    <row r="108" spans="1:15" s="16" customFormat="1" ht="15">
      <c r="A108" s="40"/>
      <c r="B108" s="48" t="s">
        <v>45</v>
      </c>
      <c r="C108" s="35"/>
      <c r="D108" s="84"/>
      <c r="F108" s="83"/>
      <c r="G108" s="90"/>
      <c r="H108" s="20"/>
      <c r="I108" s="21"/>
      <c r="J108" s="21"/>
      <c r="K108" s="20"/>
      <c r="L108" s="38"/>
      <c r="M108" s="35"/>
      <c r="O108" s="38"/>
    </row>
    <row r="109" spans="1:15" s="16" customFormat="1" ht="40.5">
      <c r="A109" s="40"/>
      <c r="B109" s="65" t="s">
        <v>46</v>
      </c>
      <c r="C109" s="35"/>
      <c r="D109" s="78"/>
      <c r="F109" s="83"/>
      <c r="G109" s="90"/>
      <c r="H109" s="20"/>
      <c r="I109" s="21"/>
      <c r="J109" s="21"/>
      <c r="K109" s="20"/>
      <c r="L109" s="38"/>
      <c r="M109" s="35"/>
      <c r="O109" s="38"/>
    </row>
    <row r="110" spans="1:15" ht="39">
      <c r="A110" s="40">
        <v>67</v>
      </c>
      <c r="B110" s="66" t="s">
        <v>104</v>
      </c>
      <c r="C110" s="35"/>
      <c r="D110" s="4"/>
      <c r="F110" s="22" t="str">
        <f>IF(D110="D",0,IF(D110="C",33/122,IF(D110="B",67/122,IF(D110="A",100/122,"X"))))</f>
        <v>X</v>
      </c>
      <c r="G110" s="23" t="str">
        <f>IF(D110="D",0,IF(D110="C",33/5,IF(D110="B",67/5,IF(D110="A",100/5,"X"))))</f>
        <v>X</v>
      </c>
      <c r="H110" s="20">
        <v>4</v>
      </c>
      <c r="I110" s="21"/>
      <c r="J110" s="21"/>
      <c r="L110" s="38"/>
      <c r="M110" s="35"/>
      <c r="O110" s="38"/>
    </row>
    <row r="111" spans="1:15" ht="66" thickBot="1">
      <c r="A111" s="40">
        <v>68</v>
      </c>
      <c r="B111" s="51" t="s">
        <v>47</v>
      </c>
      <c r="C111" s="35"/>
      <c r="D111" s="4"/>
      <c r="F111" s="22" t="str">
        <f>IF(D111="D",0,IF(D111="C",33/122,IF(D111="B",67/122,IF(D111="A",100/122,"X"))))</f>
        <v>X</v>
      </c>
      <c r="G111" s="23" t="str">
        <f>IF(D111="D",0,IF(D111="C",33/5,IF(D111="B",67/5,IF(D111="A",100/5,"X"))))</f>
        <v>X</v>
      </c>
      <c r="I111" s="21"/>
      <c r="J111" s="21"/>
      <c r="L111" s="38"/>
      <c r="M111" s="35"/>
      <c r="O111" s="38"/>
    </row>
    <row r="112" spans="1:15" ht="15.75" thickBot="1">
      <c r="A112" s="40"/>
      <c r="B112" s="46" t="s">
        <v>159</v>
      </c>
      <c r="C112" s="35"/>
      <c r="D112" s="36"/>
      <c r="F112" s="18">
        <f>SUM(F113:F116)</f>
        <v>0</v>
      </c>
      <c r="G112" s="19">
        <f>SUM(G113:G116)</f>
        <v>0</v>
      </c>
      <c r="I112" s="21"/>
      <c r="J112" s="21"/>
      <c r="L112" s="26"/>
      <c r="M112" s="35"/>
      <c r="O112" s="26"/>
    </row>
    <row r="113" spans="1:15" ht="52.5">
      <c r="A113" s="40">
        <v>69</v>
      </c>
      <c r="B113" s="50" t="s">
        <v>105</v>
      </c>
      <c r="C113" s="35"/>
      <c r="D113" s="4"/>
      <c r="F113" s="22" t="str">
        <f>IF(D113="D",0,IF(D113="C",33/122,IF(D113="B",67/122,IF(D113="A",100/122,"X"))))</f>
        <v>X</v>
      </c>
      <c r="G113" s="23" t="str">
        <f>IF(D113="D",0,IF(D113="C",33/4,IF(D113="B",67/4,IF(D113="A",100/4,"X"))))</f>
        <v>X</v>
      </c>
      <c r="I113" s="21"/>
      <c r="J113" s="21"/>
      <c r="L113" s="38"/>
      <c r="M113" s="35"/>
      <c r="O113" s="38"/>
    </row>
    <row r="114" spans="1:15" ht="39">
      <c r="A114" s="40">
        <v>70</v>
      </c>
      <c r="B114" s="42" t="s">
        <v>48</v>
      </c>
      <c r="C114" s="35"/>
      <c r="D114" s="4"/>
      <c r="F114" s="22" t="str">
        <f>IF(D114="D",0,IF(D114="C",33/122,IF(D114="B",67/122,IF(D114="A",100/122,"X"))))</f>
        <v>X</v>
      </c>
      <c r="G114" s="23" t="str">
        <f>IF(D114="D",0,IF(D114="C",33/4,IF(D114="B",67/4,IF(D114="A",100/4,"X"))))</f>
        <v>X</v>
      </c>
      <c r="I114" s="21"/>
      <c r="J114" s="21"/>
      <c r="L114" s="38"/>
      <c r="M114" s="35"/>
      <c r="O114" s="38"/>
    </row>
    <row r="115" spans="1:15" ht="26.25">
      <c r="A115" s="40">
        <v>71</v>
      </c>
      <c r="B115" s="42" t="s">
        <v>106</v>
      </c>
      <c r="C115" s="35"/>
      <c r="D115" s="4"/>
      <c r="F115" s="22" t="str">
        <f>IF(D115="D",0,IF(D115="C",33/122,IF(D115="B",67/122,IF(D115="A",100/122,"X"))))</f>
        <v>X</v>
      </c>
      <c r="G115" s="23" t="str">
        <f>IF(D115="D",0,IF(D115="C",33/4,IF(D115="B",67/4,IF(D115="A",100/4,"X"))))</f>
        <v>X</v>
      </c>
      <c r="H115" s="20">
        <v>2</v>
      </c>
      <c r="I115" s="21"/>
      <c r="J115" s="21"/>
      <c r="L115" s="38"/>
      <c r="M115" s="35"/>
      <c r="O115" s="38"/>
    </row>
    <row r="116" spans="1:15" ht="27" thickBot="1">
      <c r="A116" s="40">
        <v>72</v>
      </c>
      <c r="B116" s="51" t="s">
        <v>107</v>
      </c>
      <c r="C116" s="35"/>
      <c r="D116" s="4"/>
      <c r="F116" s="22" t="str">
        <f>IF(D116="D",0,IF(D116="C",33/122,IF(D116="B",67/122,IF(D116="A",100/122,"X"))))</f>
        <v>X</v>
      </c>
      <c r="G116" s="23" t="str">
        <f>IF(D116="D",0,IF(D116="C",33/4,IF(D116="B",67/4,IF(D116="A",100/4,"X"))))</f>
        <v>X</v>
      </c>
      <c r="I116" s="21"/>
      <c r="J116" s="21"/>
      <c r="L116" s="38"/>
      <c r="M116" s="35"/>
      <c r="O116" s="38"/>
    </row>
    <row r="117" spans="1:15" ht="15.75" thickBot="1">
      <c r="A117" s="40"/>
      <c r="B117" s="46" t="s">
        <v>160</v>
      </c>
      <c r="C117" s="35"/>
      <c r="D117" s="36"/>
      <c r="F117" s="24">
        <f>SUM(F118:F119)</f>
        <v>0</v>
      </c>
      <c r="G117" s="25">
        <f>SUM(G118:G119)</f>
        <v>0</v>
      </c>
      <c r="I117" s="21">
        <v>1</v>
      </c>
      <c r="J117" s="21"/>
      <c r="L117" s="26"/>
      <c r="M117" s="35"/>
      <c r="O117" s="26"/>
    </row>
    <row r="118" spans="1:15" ht="39">
      <c r="A118" s="40">
        <v>73</v>
      </c>
      <c r="B118" s="50" t="s">
        <v>108</v>
      </c>
      <c r="C118" s="35"/>
      <c r="D118" s="4"/>
      <c r="F118" s="22" t="str">
        <f>IF(D118="D",0,IF(D118="C",33/122,IF(D118="B",67/122,IF(D118="A",100/122,"X"))))</f>
        <v>X</v>
      </c>
      <c r="G118" s="23" t="str">
        <f>IF(D118="D",0,IF(D118="C",33/2,IF(D118="B",67/2,IF(D118="A",100/2,"X"))))</f>
        <v>X</v>
      </c>
      <c r="H118" s="20">
        <v>8</v>
      </c>
      <c r="I118" s="21"/>
      <c r="J118" s="21"/>
      <c r="L118" s="38"/>
      <c r="M118" s="35"/>
      <c r="O118" s="38"/>
    </row>
    <row r="119" spans="1:15" ht="27" thickBot="1">
      <c r="A119" s="40">
        <v>74</v>
      </c>
      <c r="B119" s="49" t="s">
        <v>49</v>
      </c>
      <c r="C119" s="34" t="s">
        <v>145</v>
      </c>
      <c r="D119" s="4"/>
      <c r="E119" s="26"/>
      <c r="F119" s="22" t="str">
        <f>IF(D119="D",0,IF(D119="C",33/122,IF(D119="B",67/122,IF(D119="A",100/122,"X"))))</f>
        <v>X</v>
      </c>
      <c r="G119" s="23" t="str">
        <f>IF(D119="D",0,IF(D119="C",33/2,IF(D119="B",67/2,IF(D119="A",100/2,"X"))))</f>
        <v>X</v>
      </c>
      <c r="I119" s="21">
        <v>1</v>
      </c>
      <c r="J119" s="21">
        <v>1</v>
      </c>
      <c r="K119" s="20" t="s">
        <v>191</v>
      </c>
      <c r="L119" s="38"/>
      <c r="M119" s="34" t="s">
        <v>145</v>
      </c>
      <c r="O119" s="38"/>
    </row>
    <row r="120" spans="1:15" ht="15.75" thickBot="1">
      <c r="A120" s="40"/>
      <c r="B120" s="46" t="s">
        <v>161</v>
      </c>
      <c r="C120" s="35"/>
      <c r="D120" s="36"/>
      <c r="F120" s="18">
        <f>SUM(F121:F129)</f>
        <v>0</v>
      </c>
      <c r="G120" s="19">
        <f>SUM(G121:G129)</f>
        <v>0</v>
      </c>
      <c r="I120" s="21"/>
      <c r="J120" s="21"/>
      <c r="L120" s="26"/>
      <c r="M120" s="35"/>
      <c r="O120" s="26"/>
    </row>
    <row r="121" spans="1:15" ht="66">
      <c r="A121" s="40">
        <v>75</v>
      </c>
      <c r="B121" s="47" t="s">
        <v>109</v>
      </c>
      <c r="C121" s="34" t="s">
        <v>144</v>
      </c>
      <c r="D121" s="4"/>
      <c r="E121" s="26"/>
      <c r="F121" s="22" t="str">
        <f>IF(D121="D",0,IF(D121="C",33/122,IF(D121="B",67/122,IF(D121="A",100/122,"X"))))</f>
        <v>X</v>
      </c>
      <c r="G121" s="23" t="str">
        <f>IF(D121="D",0,IF(D121="C",33/9,IF(D121="B",67/9,IF(D121="A",100/9,"X"))))</f>
        <v>X</v>
      </c>
      <c r="I121" s="21"/>
      <c r="J121" s="21"/>
      <c r="K121" s="20" t="s">
        <v>192</v>
      </c>
      <c r="L121" s="38"/>
      <c r="M121" s="34" t="s">
        <v>144</v>
      </c>
      <c r="O121" s="38"/>
    </row>
    <row r="122" spans="1:15" ht="39">
      <c r="A122" s="40">
        <v>76</v>
      </c>
      <c r="B122" s="42" t="s">
        <v>50</v>
      </c>
      <c r="C122" s="35"/>
      <c r="D122" s="4"/>
      <c r="F122" s="22" t="str">
        <f aca="true" t="shared" si="6" ref="F122:F129">IF(D122="D",0,IF(D122="C",33/122,IF(D122="B",67/122,IF(D122="A",100/122,"X"))))</f>
        <v>X</v>
      </c>
      <c r="G122" s="23" t="str">
        <f aca="true" t="shared" si="7" ref="G122:G129">IF(D122="D",0,IF(D122="C",33/9,IF(D122="B",67/9,IF(D122="A",100/9,"X"))))</f>
        <v>X</v>
      </c>
      <c r="I122" s="21"/>
      <c r="J122" s="21"/>
      <c r="L122" s="38"/>
      <c r="M122" s="35"/>
      <c r="O122" s="38"/>
    </row>
    <row r="123" spans="1:15" ht="39">
      <c r="A123" s="40">
        <v>77</v>
      </c>
      <c r="B123" s="42" t="s">
        <v>110</v>
      </c>
      <c r="C123" s="35"/>
      <c r="D123" s="4"/>
      <c r="F123" s="22" t="str">
        <f t="shared" si="6"/>
        <v>X</v>
      </c>
      <c r="G123" s="23" t="str">
        <f t="shared" si="7"/>
        <v>X</v>
      </c>
      <c r="I123" s="21">
        <v>1</v>
      </c>
      <c r="J123" s="21">
        <v>1</v>
      </c>
      <c r="L123" s="38"/>
      <c r="M123" s="35"/>
      <c r="O123" s="38"/>
    </row>
    <row r="124" spans="1:15" ht="39">
      <c r="A124" s="40">
        <v>78</v>
      </c>
      <c r="B124" s="42" t="s">
        <v>111</v>
      </c>
      <c r="C124" s="35"/>
      <c r="D124" s="4"/>
      <c r="F124" s="22" t="str">
        <f t="shared" si="6"/>
        <v>X</v>
      </c>
      <c r="G124" s="23" t="str">
        <f t="shared" si="7"/>
        <v>X</v>
      </c>
      <c r="I124" s="21"/>
      <c r="J124" s="21"/>
      <c r="L124" s="38"/>
      <c r="M124" s="35"/>
      <c r="O124" s="38"/>
    </row>
    <row r="125" spans="1:15" ht="66">
      <c r="A125" s="40">
        <v>79</v>
      </c>
      <c r="B125" s="53" t="s">
        <v>51</v>
      </c>
      <c r="C125" s="34" t="s">
        <v>144</v>
      </c>
      <c r="D125" s="4"/>
      <c r="E125" s="26"/>
      <c r="F125" s="22" t="str">
        <f t="shared" si="6"/>
        <v>X</v>
      </c>
      <c r="G125" s="23" t="str">
        <f t="shared" si="7"/>
        <v>X</v>
      </c>
      <c r="I125" s="21"/>
      <c r="J125" s="21"/>
      <c r="K125" s="20" t="s">
        <v>193</v>
      </c>
      <c r="L125" s="38"/>
      <c r="M125" s="34" t="s">
        <v>144</v>
      </c>
      <c r="O125" s="38"/>
    </row>
    <row r="126" spans="1:15" ht="39">
      <c r="A126" s="40">
        <v>80</v>
      </c>
      <c r="B126" s="42" t="s">
        <v>112</v>
      </c>
      <c r="C126" s="35"/>
      <c r="D126" s="4"/>
      <c r="F126" s="22" t="str">
        <f t="shared" si="6"/>
        <v>X</v>
      </c>
      <c r="G126" s="23" t="str">
        <f t="shared" si="7"/>
        <v>X</v>
      </c>
      <c r="I126" s="21"/>
      <c r="J126" s="21"/>
      <c r="L126" s="38"/>
      <c r="M126" s="35"/>
      <c r="O126" s="38"/>
    </row>
    <row r="127" spans="1:15" ht="52.5">
      <c r="A127" s="40">
        <v>81</v>
      </c>
      <c r="B127" s="42" t="s">
        <v>113</v>
      </c>
      <c r="C127" s="35"/>
      <c r="D127" s="4"/>
      <c r="F127" s="22" t="str">
        <f t="shared" si="6"/>
        <v>X</v>
      </c>
      <c r="G127" s="23" t="str">
        <f t="shared" si="7"/>
        <v>X</v>
      </c>
      <c r="I127" s="21"/>
      <c r="J127" s="21"/>
      <c r="L127" s="38"/>
      <c r="M127" s="35"/>
      <c r="O127" s="38"/>
    </row>
    <row r="128" spans="1:15" ht="66">
      <c r="A128" s="40">
        <v>82</v>
      </c>
      <c r="B128" s="55" t="s">
        <v>221</v>
      </c>
      <c r="C128" s="35"/>
      <c r="D128" s="4"/>
      <c r="F128" s="22" t="str">
        <f t="shared" si="6"/>
        <v>X</v>
      </c>
      <c r="G128" s="23" t="str">
        <f t="shared" si="7"/>
        <v>X</v>
      </c>
      <c r="H128" s="20">
        <v>17</v>
      </c>
      <c r="I128" s="21"/>
      <c r="J128" s="21" t="s">
        <v>175</v>
      </c>
      <c r="L128" s="38"/>
      <c r="M128" s="35"/>
      <c r="O128" s="38"/>
    </row>
    <row r="129" spans="1:15" ht="27" thickBot="1">
      <c r="A129" s="40">
        <v>83</v>
      </c>
      <c r="B129" s="51" t="s">
        <v>114</v>
      </c>
      <c r="C129" s="35"/>
      <c r="D129" s="4"/>
      <c r="F129" s="22" t="str">
        <f t="shared" si="6"/>
        <v>X</v>
      </c>
      <c r="G129" s="23" t="str">
        <f t="shared" si="7"/>
        <v>X</v>
      </c>
      <c r="I129" s="21"/>
      <c r="J129" s="21"/>
      <c r="L129" s="38"/>
      <c r="M129" s="35"/>
      <c r="O129" s="38"/>
    </row>
    <row r="130" spans="2:15" ht="15.75" thickBot="1">
      <c r="B130" s="52"/>
      <c r="C130" s="35"/>
      <c r="D130" s="36"/>
      <c r="I130" s="21"/>
      <c r="J130" s="21" t="s">
        <v>175</v>
      </c>
      <c r="L130" s="26"/>
      <c r="M130" s="35"/>
      <c r="O130" s="26"/>
    </row>
    <row r="131" spans="1:15" ht="27">
      <c r="A131" s="40"/>
      <c r="B131" s="54" t="s">
        <v>162</v>
      </c>
      <c r="C131" s="35"/>
      <c r="D131" s="36"/>
      <c r="F131" s="24">
        <f>F132+F143+F154</f>
        <v>0</v>
      </c>
      <c r="G131" s="24">
        <f>G132+G143+G154</f>
        <v>0</v>
      </c>
      <c r="I131" s="21"/>
      <c r="J131" s="21" t="s">
        <v>175</v>
      </c>
      <c r="L131" s="26"/>
      <c r="M131" s="35"/>
      <c r="O131" s="26"/>
    </row>
    <row r="132" spans="1:15" ht="14.25" thickBot="1">
      <c r="A132" s="40"/>
      <c r="B132" s="46" t="s">
        <v>169</v>
      </c>
      <c r="C132" s="35"/>
      <c r="D132" s="36"/>
      <c r="F132" s="24">
        <f>SUM(F133:F141)</f>
        <v>0</v>
      </c>
      <c r="G132" s="25">
        <f>SUM(G133:G141)</f>
        <v>0</v>
      </c>
      <c r="H132" s="16"/>
      <c r="I132" s="29"/>
      <c r="J132" s="29" t="s">
        <v>175</v>
      </c>
      <c r="K132" s="16"/>
      <c r="L132" s="26"/>
      <c r="M132" s="35"/>
      <c r="O132" s="26"/>
    </row>
    <row r="133" spans="1:15" ht="53.25" thickBot="1">
      <c r="A133" s="40">
        <v>84</v>
      </c>
      <c r="B133" s="50" t="s">
        <v>222</v>
      </c>
      <c r="C133" s="35"/>
      <c r="D133" s="4"/>
      <c r="F133" s="22" t="str">
        <f>IF(D133="D",0,IF(D133="C",33/122,IF(D133="B",67/122,IF(D133="A",100/122,"X"))))</f>
        <v>X</v>
      </c>
      <c r="G133" s="23" t="str">
        <f>IF(D133="D",0,IF(D133="C",33/3,IF(D133="B",67/3,IF(D133="A",100/3,"X"))))</f>
        <v>X</v>
      </c>
      <c r="H133" s="16"/>
      <c r="I133" s="29"/>
      <c r="J133" s="29" t="s">
        <v>175</v>
      </c>
      <c r="K133" s="16"/>
      <c r="L133" s="38"/>
      <c r="M133" s="35"/>
      <c r="O133" s="38"/>
    </row>
    <row r="134" spans="1:15" ht="52.5">
      <c r="A134" s="41">
        <v>85</v>
      </c>
      <c r="B134" s="50" t="s">
        <v>115</v>
      </c>
      <c r="C134" s="35"/>
      <c r="D134" s="4"/>
      <c r="F134" s="22" t="str">
        <f>IF(D134="D",0,IF(D134="C",33/122,IF(D134="B",67/122,IF(D134="A",100/122,"X"))))</f>
        <v>X</v>
      </c>
      <c r="G134" s="23" t="str">
        <f>IF(D134="D",0,IF(D134="C",33/3,IF(D134="B",67/3,IF(D134="A",100/3,"X"))))</f>
        <v>X</v>
      </c>
      <c r="H134" s="16"/>
      <c r="I134" s="29"/>
      <c r="J134" s="29" t="s">
        <v>175</v>
      </c>
      <c r="K134" s="16"/>
      <c r="L134" s="38"/>
      <c r="M134" s="35"/>
      <c r="O134" s="38"/>
    </row>
    <row r="135" spans="1:15" ht="26.25">
      <c r="A135" s="85">
        <v>86</v>
      </c>
      <c r="B135" s="55" t="s">
        <v>52</v>
      </c>
      <c r="C135" s="35"/>
      <c r="D135" s="79"/>
      <c r="F135" s="83" t="str">
        <f>IF(D135="D",0,IF(D135="C",33/122,IF(D135="B",67/122,IF(D135="A",100/122,"X"))))</f>
        <v>X</v>
      </c>
      <c r="G135" s="90" t="str">
        <f>IF(D135="D",0,IF(D135="C",33/3,IF(D135="B",67/3,IF(D135="A",100/3,"X"))))</f>
        <v>X</v>
      </c>
      <c r="H135" s="16"/>
      <c r="I135" s="29"/>
      <c r="J135" s="29" t="s">
        <v>175</v>
      </c>
      <c r="K135" s="16"/>
      <c r="L135" s="38"/>
      <c r="M135" s="35"/>
      <c r="O135" s="38"/>
    </row>
    <row r="136" spans="1:15" s="16" customFormat="1" ht="12.75">
      <c r="A136" s="85"/>
      <c r="B136" s="48" t="s">
        <v>53</v>
      </c>
      <c r="C136" s="35"/>
      <c r="D136" s="80"/>
      <c r="F136" s="83"/>
      <c r="G136" s="90"/>
      <c r="I136" s="29"/>
      <c r="J136" s="29" t="s">
        <v>175</v>
      </c>
      <c r="L136" s="38"/>
      <c r="M136" s="35"/>
      <c r="O136" s="38"/>
    </row>
    <row r="137" spans="1:15" s="16" customFormat="1" ht="20.25">
      <c r="A137" s="85"/>
      <c r="B137" s="48" t="s">
        <v>54</v>
      </c>
      <c r="C137" s="35"/>
      <c r="D137" s="80"/>
      <c r="F137" s="83"/>
      <c r="G137" s="90"/>
      <c r="I137" s="29"/>
      <c r="J137" s="29" t="s">
        <v>175</v>
      </c>
      <c r="L137" s="38"/>
      <c r="M137" s="35"/>
      <c r="O137" s="38"/>
    </row>
    <row r="138" spans="1:15" s="16" customFormat="1" ht="12.75">
      <c r="A138" s="85"/>
      <c r="B138" s="48" t="s">
        <v>55</v>
      </c>
      <c r="C138" s="35"/>
      <c r="D138" s="80"/>
      <c r="F138" s="83"/>
      <c r="G138" s="90"/>
      <c r="I138" s="29"/>
      <c r="J138" s="29" t="s">
        <v>175</v>
      </c>
      <c r="L138" s="38"/>
      <c r="M138" s="35"/>
      <c r="O138" s="38"/>
    </row>
    <row r="139" spans="1:15" s="16" customFormat="1" ht="20.25">
      <c r="A139" s="85"/>
      <c r="B139" s="48" t="s">
        <v>56</v>
      </c>
      <c r="C139" s="35"/>
      <c r="D139" s="80"/>
      <c r="F139" s="83"/>
      <c r="G139" s="90"/>
      <c r="H139" s="20"/>
      <c r="I139" s="21"/>
      <c r="J139" s="21"/>
      <c r="K139" s="20"/>
      <c r="L139" s="38"/>
      <c r="M139" s="35"/>
      <c r="O139" s="38"/>
    </row>
    <row r="140" spans="1:15" s="16" customFormat="1" ht="20.25">
      <c r="A140" s="85"/>
      <c r="B140" s="48" t="s">
        <v>57</v>
      </c>
      <c r="C140" s="35"/>
      <c r="D140" s="80"/>
      <c r="F140" s="83"/>
      <c r="G140" s="90"/>
      <c r="H140" s="20"/>
      <c r="I140" s="21"/>
      <c r="J140" s="21" t="s">
        <v>175</v>
      </c>
      <c r="K140" s="20"/>
      <c r="L140" s="38"/>
      <c r="M140" s="35"/>
      <c r="O140" s="38"/>
    </row>
    <row r="141" spans="1:15" s="16" customFormat="1" ht="30">
      <c r="A141" s="85"/>
      <c r="B141" s="48" t="s">
        <v>58</v>
      </c>
      <c r="C141" s="35"/>
      <c r="D141" s="80"/>
      <c r="F141" s="83"/>
      <c r="G141" s="90"/>
      <c r="H141" s="20"/>
      <c r="I141" s="21">
        <v>1</v>
      </c>
      <c r="J141" s="21" t="s">
        <v>175</v>
      </c>
      <c r="L141" s="38"/>
      <c r="M141" s="35"/>
      <c r="O141" s="38"/>
    </row>
    <row r="142" spans="1:15" s="16" customFormat="1" ht="30">
      <c r="A142" s="85"/>
      <c r="B142" s="65" t="s">
        <v>59</v>
      </c>
      <c r="C142" s="35"/>
      <c r="D142" s="81"/>
      <c r="F142" s="83"/>
      <c r="G142" s="90"/>
      <c r="H142" s="20"/>
      <c r="I142" s="21">
        <v>1</v>
      </c>
      <c r="J142" s="21" t="s">
        <v>175</v>
      </c>
      <c r="L142" s="38"/>
      <c r="M142" s="35"/>
      <c r="O142" s="38"/>
    </row>
    <row r="143" spans="1:15" ht="13.5">
      <c r="A143" s="40"/>
      <c r="B143" s="46" t="s">
        <v>171</v>
      </c>
      <c r="C143" s="35"/>
      <c r="D143" s="36"/>
      <c r="F143" s="24">
        <f>SUM(F144:F153)</f>
        <v>0</v>
      </c>
      <c r="G143" s="25">
        <f>SUM(G144:G153)</f>
        <v>0</v>
      </c>
      <c r="H143" s="16"/>
      <c r="I143" s="17"/>
      <c r="J143" s="17" t="s">
        <v>175</v>
      </c>
      <c r="K143" s="16"/>
      <c r="L143" s="26"/>
      <c r="M143" s="35"/>
      <c r="O143" s="26"/>
    </row>
    <row r="144" spans="1:15" ht="26.25">
      <c r="A144" s="85">
        <v>87</v>
      </c>
      <c r="B144" s="60" t="s">
        <v>116</v>
      </c>
      <c r="C144" s="35"/>
      <c r="D144" s="77"/>
      <c r="F144" s="83" t="str">
        <f>IF(D144="D",0,IF(D144="C",33/122,IF(D144="B",67/122,IF(D144="A",100/122,"X"))))</f>
        <v>X</v>
      </c>
      <c r="G144" s="90" t="str">
        <f>IF(D144="D",0,IF(D144="C",33/5,IF(D144="B",67/5,IF(D144="A",100/5,"X"))))</f>
        <v>X</v>
      </c>
      <c r="H144" s="16"/>
      <c r="I144" s="17"/>
      <c r="J144" s="17" t="s">
        <v>175</v>
      </c>
      <c r="K144" s="20" t="s">
        <v>194</v>
      </c>
      <c r="L144" s="38"/>
      <c r="M144" s="35"/>
      <c r="O144" s="38"/>
    </row>
    <row r="145" spans="1:15" ht="39">
      <c r="A145" s="85"/>
      <c r="B145" s="67" t="s">
        <v>60</v>
      </c>
      <c r="C145" s="34" t="s">
        <v>145</v>
      </c>
      <c r="D145" s="78"/>
      <c r="E145" s="26"/>
      <c r="F145" s="83"/>
      <c r="G145" s="90"/>
      <c r="H145" s="16"/>
      <c r="I145" s="17"/>
      <c r="J145" s="17" t="s">
        <v>175</v>
      </c>
      <c r="K145" s="16"/>
      <c r="L145" s="38"/>
      <c r="M145" s="34" t="s">
        <v>145</v>
      </c>
      <c r="O145" s="38"/>
    </row>
    <row r="146" spans="1:15" ht="26.25">
      <c r="A146" s="85">
        <v>88</v>
      </c>
      <c r="B146" s="68" t="s">
        <v>61</v>
      </c>
      <c r="C146" s="34" t="s">
        <v>145</v>
      </c>
      <c r="D146" s="79"/>
      <c r="E146" s="26"/>
      <c r="F146" s="86" t="str">
        <f>IF(D146="D",0,IF(D146="C",33/D146,IF(D146="B",67/119,IF(D146="A",100/119,"X"))))</f>
        <v>X</v>
      </c>
      <c r="G146" s="82" t="str">
        <f>IF(D146="D",0,IF(D146="C",33/5,IF(D146="B",67/5,IF(D146="A",100/5,"X"))))</f>
        <v>X</v>
      </c>
      <c r="H146" s="16"/>
      <c r="I146" s="17"/>
      <c r="J146" s="17" t="s">
        <v>175</v>
      </c>
      <c r="K146" s="20" t="s">
        <v>195</v>
      </c>
      <c r="L146" s="38"/>
      <c r="M146" s="34" t="s">
        <v>145</v>
      </c>
      <c r="O146" s="38"/>
    </row>
    <row r="147" spans="1:15" s="16" customFormat="1" ht="20.25">
      <c r="A147" s="85"/>
      <c r="B147" s="61" t="s">
        <v>62</v>
      </c>
      <c r="C147" s="35"/>
      <c r="D147" s="80"/>
      <c r="F147" s="86"/>
      <c r="G147" s="82"/>
      <c r="H147" s="20"/>
      <c r="I147" s="21"/>
      <c r="J147" s="21" t="s">
        <v>175</v>
      </c>
      <c r="K147" s="20"/>
      <c r="L147" s="38"/>
      <c r="M147" s="35"/>
      <c r="O147" s="38"/>
    </row>
    <row r="148" spans="1:15" s="16" customFormat="1" ht="20.25">
      <c r="A148" s="85"/>
      <c r="B148" s="61" t="s">
        <v>63</v>
      </c>
      <c r="C148" s="35"/>
      <c r="D148" s="80"/>
      <c r="F148" s="86"/>
      <c r="G148" s="82"/>
      <c r="H148" s="20"/>
      <c r="I148" s="21">
        <v>1</v>
      </c>
      <c r="J148" s="21" t="s">
        <v>175</v>
      </c>
      <c r="L148" s="38"/>
      <c r="M148" s="35"/>
      <c r="O148" s="38"/>
    </row>
    <row r="149" spans="1:15" s="16" customFormat="1" ht="20.25">
      <c r="A149" s="85"/>
      <c r="B149" s="61" t="s">
        <v>64</v>
      </c>
      <c r="C149" s="35"/>
      <c r="D149" s="80"/>
      <c r="F149" s="86"/>
      <c r="G149" s="82"/>
      <c r="H149" s="20"/>
      <c r="I149" s="21"/>
      <c r="J149" s="21" t="s">
        <v>175</v>
      </c>
      <c r="K149" s="20"/>
      <c r="L149" s="38"/>
      <c r="M149" s="35"/>
      <c r="O149" s="38"/>
    </row>
    <row r="150" spans="1:15" s="16" customFormat="1" ht="40.5">
      <c r="A150" s="85"/>
      <c r="B150" s="62" t="s">
        <v>65</v>
      </c>
      <c r="C150" s="35"/>
      <c r="D150" s="81"/>
      <c r="F150" s="86"/>
      <c r="G150" s="82"/>
      <c r="H150" s="20"/>
      <c r="I150" s="21"/>
      <c r="J150" s="21"/>
      <c r="K150" s="20"/>
      <c r="L150" s="38"/>
      <c r="M150" s="35"/>
      <c r="O150" s="38"/>
    </row>
    <row r="151" spans="1:15" ht="52.5">
      <c r="A151" s="40">
        <v>89</v>
      </c>
      <c r="B151" s="42" t="s">
        <v>66</v>
      </c>
      <c r="C151" s="35"/>
      <c r="D151" s="4"/>
      <c r="F151" s="22" t="str">
        <f>IF(D151="D",0,IF(D151="C",33/122,IF(D151="B",67/122,IF(D151="A",100/122,"X"))))</f>
        <v>X</v>
      </c>
      <c r="G151" s="23" t="str">
        <f>IF(D151="D",0,IF(D151="C",33/5,IF(D151="B",67/5,IF(D151="A",100/5,"X"))))</f>
        <v>X</v>
      </c>
      <c r="I151" s="21"/>
      <c r="J151" s="21" t="s">
        <v>175</v>
      </c>
      <c r="L151" s="38"/>
      <c r="M151" s="35"/>
      <c r="O151" s="38"/>
    </row>
    <row r="152" spans="1:15" ht="26.25">
      <c r="A152" s="40">
        <v>90</v>
      </c>
      <c r="B152" s="53" t="s">
        <v>117</v>
      </c>
      <c r="C152" s="34" t="s">
        <v>145</v>
      </c>
      <c r="D152" s="4"/>
      <c r="E152" s="26"/>
      <c r="F152" s="22" t="str">
        <f>IF(D152="D",0,IF(D152="C",33/122,IF(D152="B",67/122,IF(D152="A",100/122,"X"))))</f>
        <v>X</v>
      </c>
      <c r="G152" s="23" t="str">
        <f>IF(D152="D",0,IF(D152="C",33/5,IF(D152="B",67/5,IF(D152="A",100/5,"X"))))</f>
        <v>X</v>
      </c>
      <c r="I152" s="21"/>
      <c r="J152" s="21" t="s">
        <v>175</v>
      </c>
      <c r="K152" s="20" t="s">
        <v>196</v>
      </c>
      <c r="L152" s="38"/>
      <c r="M152" s="34" t="s">
        <v>145</v>
      </c>
      <c r="O152" s="38"/>
    </row>
    <row r="153" spans="1:15" ht="66">
      <c r="A153" s="40">
        <v>91</v>
      </c>
      <c r="B153" s="42" t="s">
        <v>120</v>
      </c>
      <c r="C153" s="35"/>
      <c r="D153" s="4"/>
      <c r="F153" s="22" t="str">
        <f>IF(D153="D",0,IF(D153="C",33/122,IF(D153="B",67/122,IF(D153="A",100/122,"X"))))</f>
        <v>X</v>
      </c>
      <c r="G153" s="23" t="str">
        <f>IF(D153="D",0,IF(D153="C",33/5,IF(D153="B",67/5,IF(D153="A",100/5,"X"))))</f>
        <v>X</v>
      </c>
      <c r="I153" s="21"/>
      <c r="J153" s="21" t="s">
        <v>175</v>
      </c>
      <c r="L153" s="38"/>
      <c r="M153" s="35"/>
      <c r="O153" s="38"/>
    </row>
    <row r="154" spans="1:15" ht="27">
      <c r="A154" s="40"/>
      <c r="B154" s="46" t="s">
        <v>170</v>
      </c>
      <c r="C154" s="35"/>
      <c r="D154" s="36"/>
      <c r="F154" s="24">
        <f>SUM(F155:F164)</f>
        <v>0</v>
      </c>
      <c r="G154" s="25">
        <f>SUM(G155:G164)</f>
        <v>0</v>
      </c>
      <c r="I154" s="21"/>
      <c r="J154" s="21" t="s">
        <v>175</v>
      </c>
      <c r="L154" s="26"/>
      <c r="M154" s="35"/>
      <c r="O154" s="26"/>
    </row>
    <row r="155" spans="1:15" ht="52.5">
      <c r="A155" s="40">
        <v>92</v>
      </c>
      <c r="B155" s="42" t="s">
        <v>119</v>
      </c>
      <c r="C155" s="35"/>
      <c r="D155" s="4"/>
      <c r="F155" s="22" t="str">
        <f>IF(D155="D",0,IF(D155="C",33/122,IF(D155="B",67/122,IF(D155="A",100/122,"X"))))</f>
        <v>X</v>
      </c>
      <c r="G155" s="23" t="str">
        <f aca="true" t="shared" si="8" ref="G155:G163">IF(D155="D",0,IF(D155="C",33/10,IF(D155="B",67/10,IF(D155="A",100/10,"X"))))</f>
        <v>X</v>
      </c>
      <c r="I155" s="21"/>
      <c r="J155" s="21" t="s">
        <v>175</v>
      </c>
      <c r="L155" s="38"/>
      <c r="M155" s="35"/>
      <c r="O155" s="38"/>
    </row>
    <row r="156" spans="1:15" ht="52.5">
      <c r="A156" s="40">
        <v>93</v>
      </c>
      <c r="B156" s="42" t="s">
        <v>118</v>
      </c>
      <c r="C156" s="35"/>
      <c r="D156" s="4"/>
      <c r="F156" s="22" t="str">
        <f aca="true" t="shared" si="9" ref="F156:F164">IF(D156="D",0,IF(D156="C",33/122,IF(D156="B",67/122,IF(D156="A",100/122,"X"))))</f>
        <v>X</v>
      </c>
      <c r="G156" s="23" t="str">
        <f t="shared" si="8"/>
        <v>X</v>
      </c>
      <c r="I156" s="21"/>
      <c r="J156" s="21" t="s">
        <v>175</v>
      </c>
      <c r="L156" s="38"/>
      <c r="M156" s="35"/>
      <c r="O156" s="38"/>
    </row>
    <row r="157" spans="1:15" ht="26.25">
      <c r="A157" s="40">
        <v>94</v>
      </c>
      <c r="B157" s="42" t="s">
        <v>121</v>
      </c>
      <c r="C157" s="35"/>
      <c r="D157" s="4"/>
      <c r="F157" s="22" t="str">
        <f t="shared" si="9"/>
        <v>X</v>
      </c>
      <c r="G157" s="23" t="str">
        <f t="shared" si="8"/>
        <v>X</v>
      </c>
      <c r="I157" s="21"/>
      <c r="J157" s="21" t="s">
        <v>175</v>
      </c>
      <c r="L157" s="38"/>
      <c r="M157" s="35"/>
      <c r="O157" s="38"/>
    </row>
    <row r="158" spans="1:15" ht="66">
      <c r="A158" s="40">
        <v>95</v>
      </c>
      <c r="B158" s="42" t="s">
        <v>67</v>
      </c>
      <c r="C158" s="35"/>
      <c r="D158" s="4"/>
      <c r="F158" s="22" t="str">
        <f t="shared" si="9"/>
        <v>X</v>
      </c>
      <c r="G158" s="23" t="str">
        <f t="shared" si="8"/>
        <v>X</v>
      </c>
      <c r="I158" s="21"/>
      <c r="J158" s="21" t="s">
        <v>175</v>
      </c>
      <c r="L158" s="38"/>
      <c r="M158" s="35"/>
      <c r="O158" s="38"/>
    </row>
    <row r="159" spans="1:15" ht="26.25">
      <c r="A159" s="40">
        <v>96</v>
      </c>
      <c r="B159" s="42" t="s">
        <v>122</v>
      </c>
      <c r="C159" s="35"/>
      <c r="D159" s="4"/>
      <c r="F159" s="22" t="str">
        <f t="shared" si="9"/>
        <v>X</v>
      </c>
      <c r="G159" s="23" t="str">
        <f t="shared" si="8"/>
        <v>X</v>
      </c>
      <c r="I159" s="21"/>
      <c r="J159" s="21" t="s">
        <v>175</v>
      </c>
      <c r="L159" s="38"/>
      <c r="M159" s="35"/>
      <c r="O159" s="38"/>
    </row>
    <row r="160" spans="1:15" ht="52.5">
      <c r="A160" s="40">
        <v>97</v>
      </c>
      <c r="B160" s="42" t="s">
        <v>123</v>
      </c>
      <c r="C160" s="35"/>
      <c r="D160" s="4"/>
      <c r="F160" s="22" t="str">
        <f t="shared" si="9"/>
        <v>X</v>
      </c>
      <c r="G160" s="23" t="str">
        <f t="shared" si="8"/>
        <v>X</v>
      </c>
      <c r="I160" s="21">
        <v>1</v>
      </c>
      <c r="J160" s="21" t="s">
        <v>175</v>
      </c>
      <c r="L160" s="38"/>
      <c r="M160" s="35"/>
      <c r="O160" s="38"/>
    </row>
    <row r="161" spans="1:15" ht="52.5">
      <c r="A161" s="40">
        <v>98</v>
      </c>
      <c r="B161" s="42" t="s">
        <v>68</v>
      </c>
      <c r="C161" s="35"/>
      <c r="D161" s="4"/>
      <c r="F161" s="22" t="str">
        <f t="shared" si="9"/>
        <v>X</v>
      </c>
      <c r="G161" s="23" t="str">
        <f t="shared" si="8"/>
        <v>X</v>
      </c>
      <c r="I161" s="21"/>
      <c r="J161" s="21"/>
      <c r="L161" s="38"/>
      <c r="M161" s="35"/>
      <c r="O161" s="38"/>
    </row>
    <row r="162" spans="1:15" ht="52.5">
      <c r="A162" s="40">
        <v>99</v>
      </c>
      <c r="B162" s="42" t="s">
        <v>124</v>
      </c>
      <c r="C162" s="35"/>
      <c r="D162" s="4"/>
      <c r="F162" s="22" t="str">
        <f t="shared" si="9"/>
        <v>X</v>
      </c>
      <c r="G162" s="23" t="str">
        <f t="shared" si="8"/>
        <v>X</v>
      </c>
      <c r="I162" s="21"/>
      <c r="J162" s="21"/>
      <c r="L162" s="38"/>
      <c r="M162" s="35"/>
      <c r="O162" s="38"/>
    </row>
    <row r="163" spans="1:15" ht="52.5">
      <c r="A163" s="40">
        <v>100</v>
      </c>
      <c r="B163" s="42" t="s">
        <v>69</v>
      </c>
      <c r="C163" s="35"/>
      <c r="D163" s="4"/>
      <c r="F163" s="22" t="str">
        <f t="shared" si="9"/>
        <v>X</v>
      </c>
      <c r="G163" s="23" t="str">
        <f t="shared" si="8"/>
        <v>X</v>
      </c>
      <c r="H163" s="20">
        <v>1</v>
      </c>
      <c r="I163" s="21"/>
      <c r="J163" s="21"/>
      <c r="L163" s="38"/>
      <c r="M163" s="35"/>
      <c r="O163" s="38"/>
    </row>
    <row r="164" spans="1:15" ht="53.25" thickBot="1">
      <c r="A164" s="40">
        <v>101</v>
      </c>
      <c r="B164" s="49" t="s">
        <v>70</v>
      </c>
      <c r="C164" s="34" t="s">
        <v>145</v>
      </c>
      <c r="D164" s="4"/>
      <c r="E164" s="26"/>
      <c r="F164" s="22" t="str">
        <f t="shared" si="9"/>
        <v>X</v>
      </c>
      <c r="G164" s="23" t="str">
        <f>IF(D164="D",0,IF(D164="C",33/10,IF(D164="B",67/10,IF(D164="A",100/10,"X"))))</f>
        <v>X</v>
      </c>
      <c r="I164" s="21">
        <v>1</v>
      </c>
      <c r="J164" s="21"/>
      <c r="K164" s="20" t="s">
        <v>197</v>
      </c>
      <c r="L164" s="38"/>
      <c r="M164" s="34" t="s">
        <v>145</v>
      </c>
      <c r="O164" s="38"/>
    </row>
    <row r="165" spans="2:15" ht="15.75" thickBot="1">
      <c r="B165" s="52"/>
      <c r="C165" s="35"/>
      <c r="D165" s="36"/>
      <c r="H165" s="20">
        <v>6</v>
      </c>
      <c r="I165" s="21"/>
      <c r="J165" s="21"/>
      <c r="L165" s="26"/>
      <c r="M165" s="35"/>
      <c r="O165" s="26"/>
    </row>
    <row r="166" spans="1:15" ht="15.75" thickBot="1">
      <c r="A166" s="40"/>
      <c r="B166" s="56" t="s">
        <v>163</v>
      </c>
      <c r="C166" s="35"/>
      <c r="D166" s="36"/>
      <c r="F166" s="22">
        <f>+F167+F169+F176+F182+F187</f>
        <v>0</v>
      </c>
      <c r="G166" s="22">
        <f>+G167+G169+G176+G182+G187</f>
        <v>0</v>
      </c>
      <c r="I166" s="21">
        <v>1</v>
      </c>
      <c r="J166" s="21"/>
      <c r="L166" s="26"/>
      <c r="M166" s="35"/>
      <c r="O166" s="26"/>
    </row>
    <row r="167" spans="1:15" ht="15.75" thickBot="1">
      <c r="A167" s="40"/>
      <c r="B167" s="57" t="s">
        <v>164</v>
      </c>
      <c r="C167" s="35"/>
      <c r="D167" s="36"/>
      <c r="F167" s="24">
        <f>SUM(F168)</f>
        <v>0</v>
      </c>
      <c r="G167" s="25">
        <f>SUM(G168)</f>
        <v>0</v>
      </c>
      <c r="I167" s="21"/>
      <c r="J167" s="21"/>
      <c r="L167" s="26"/>
      <c r="M167" s="35"/>
      <c r="O167" s="26"/>
    </row>
    <row r="168" spans="1:15" ht="66" thickBot="1">
      <c r="A168" s="40">
        <v>102</v>
      </c>
      <c r="B168" s="59" t="s">
        <v>223</v>
      </c>
      <c r="C168" s="34" t="s">
        <v>145</v>
      </c>
      <c r="D168" s="4"/>
      <c r="E168" s="26"/>
      <c r="F168" s="22" t="str">
        <f>IF(D168="D",0,IF(D168="C",33/122,IF(D168="B",67/122,IF(D168="A",100/122,"X"))))</f>
        <v>X</v>
      </c>
      <c r="G168" s="23" t="str">
        <f>IF(D168="D",0,IF(D168="C",33,IF(D168="B",67,IF(D168="A",100,"X"))))</f>
        <v>X</v>
      </c>
      <c r="I168" s="21"/>
      <c r="J168" s="21"/>
      <c r="K168" s="20" t="s">
        <v>198</v>
      </c>
      <c r="L168" s="38"/>
      <c r="M168" s="34" t="s">
        <v>145</v>
      </c>
      <c r="O168" s="38"/>
    </row>
    <row r="169" spans="1:15" ht="15.75" thickBot="1">
      <c r="A169" s="40"/>
      <c r="B169" s="46" t="s">
        <v>165</v>
      </c>
      <c r="C169" s="35"/>
      <c r="D169" s="36"/>
      <c r="F169" s="24">
        <f>SUM(F170:F175)</f>
        <v>0</v>
      </c>
      <c r="G169" s="25">
        <f>SUM(G170:G175)</f>
        <v>0</v>
      </c>
      <c r="I169" s="21"/>
      <c r="J169" s="21"/>
      <c r="L169" s="26"/>
      <c r="M169" s="35"/>
      <c r="O169" s="26"/>
    </row>
    <row r="170" spans="1:15" ht="66">
      <c r="A170" s="40">
        <v>103</v>
      </c>
      <c r="B170" s="47" t="s">
        <v>71</v>
      </c>
      <c r="C170" s="34" t="s">
        <v>145</v>
      </c>
      <c r="D170" s="4"/>
      <c r="E170" s="26"/>
      <c r="F170" s="22" t="str">
        <f aca="true" t="shared" si="10" ref="F170:F175">IF(D170="D",0,IF(D170="C",33/122,IF(D170="B",67/122,IF(D170="A",100/122,"X"))))</f>
        <v>X</v>
      </c>
      <c r="G170" s="23" t="str">
        <f aca="true" t="shared" si="11" ref="G170:G175">IF(D170="D",0,IF(D170="C",33/6,IF(D170="B",67/6,IF(D170="A",100/6,"X"))))</f>
        <v>X</v>
      </c>
      <c r="I170" s="21"/>
      <c r="J170" s="21"/>
      <c r="K170" s="20" t="s">
        <v>199</v>
      </c>
      <c r="L170" s="38"/>
      <c r="M170" s="34" t="s">
        <v>145</v>
      </c>
      <c r="O170" s="38"/>
    </row>
    <row r="171" spans="1:15" ht="39">
      <c r="A171" s="40">
        <v>104</v>
      </c>
      <c r="B171" s="42" t="s">
        <v>224</v>
      </c>
      <c r="C171" s="35"/>
      <c r="D171" s="4"/>
      <c r="F171" s="22" t="str">
        <f t="shared" si="10"/>
        <v>X</v>
      </c>
      <c r="G171" s="23" t="str">
        <f t="shared" si="11"/>
        <v>X</v>
      </c>
      <c r="I171" s="21"/>
      <c r="J171" s="21"/>
      <c r="L171" s="38"/>
      <c r="M171" s="35"/>
      <c r="O171" s="38"/>
    </row>
    <row r="172" spans="1:15" ht="39">
      <c r="A172" s="40">
        <v>105</v>
      </c>
      <c r="B172" s="42" t="s">
        <v>125</v>
      </c>
      <c r="C172" s="35"/>
      <c r="D172" s="4"/>
      <c r="F172" s="22" t="str">
        <f t="shared" si="10"/>
        <v>X</v>
      </c>
      <c r="G172" s="23" t="str">
        <f t="shared" si="11"/>
        <v>X</v>
      </c>
      <c r="H172" s="20">
        <v>5</v>
      </c>
      <c r="I172" s="21"/>
      <c r="J172" s="21"/>
      <c r="L172" s="38"/>
      <c r="M172" s="35"/>
      <c r="O172" s="38"/>
    </row>
    <row r="173" spans="1:15" ht="39">
      <c r="A173" s="40">
        <v>106</v>
      </c>
      <c r="B173" s="42" t="s">
        <v>126</v>
      </c>
      <c r="C173" s="35"/>
      <c r="D173" s="4"/>
      <c r="F173" s="22" t="str">
        <f t="shared" si="10"/>
        <v>X</v>
      </c>
      <c r="G173" s="23" t="str">
        <f t="shared" si="11"/>
        <v>X</v>
      </c>
      <c r="I173" s="21">
        <v>1</v>
      </c>
      <c r="J173" s="21"/>
      <c r="L173" s="38"/>
      <c r="M173" s="35"/>
      <c r="O173" s="38"/>
    </row>
    <row r="174" spans="1:15" ht="39">
      <c r="A174" s="40">
        <v>107</v>
      </c>
      <c r="B174" s="42" t="s">
        <v>225</v>
      </c>
      <c r="C174" s="35"/>
      <c r="D174" s="4"/>
      <c r="F174" s="22" t="str">
        <f t="shared" si="10"/>
        <v>X</v>
      </c>
      <c r="G174" s="23" t="str">
        <f t="shared" si="11"/>
        <v>X</v>
      </c>
      <c r="I174" s="21"/>
      <c r="J174" s="21"/>
      <c r="L174" s="38"/>
      <c r="M174" s="35"/>
      <c r="O174" s="38"/>
    </row>
    <row r="175" spans="1:15" ht="53.25" thickBot="1">
      <c r="A175" s="40">
        <v>108</v>
      </c>
      <c r="B175" s="51" t="s">
        <v>127</v>
      </c>
      <c r="C175" s="35"/>
      <c r="D175" s="4"/>
      <c r="F175" s="22" t="str">
        <f t="shared" si="10"/>
        <v>X</v>
      </c>
      <c r="G175" s="23" t="str">
        <f t="shared" si="11"/>
        <v>X</v>
      </c>
      <c r="I175" s="21"/>
      <c r="J175" s="21"/>
      <c r="L175" s="38"/>
      <c r="M175" s="35"/>
      <c r="O175" s="38"/>
    </row>
    <row r="176" spans="1:15" ht="15.75" thickBot="1">
      <c r="A176" s="40"/>
      <c r="B176" s="46" t="s">
        <v>166</v>
      </c>
      <c r="C176" s="35"/>
      <c r="D176" s="36"/>
      <c r="F176" s="24">
        <f>SUM(F177:F181)</f>
        <v>0</v>
      </c>
      <c r="G176" s="25">
        <f>SUM(G177:G181)</f>
        <v>0</v>
      </c>
      <c r="I176" s="21"/>
      <c r="J176" s="21"/>
      <c r="L176" s="26"/>
      <c r="M176" s="35"/>
      <c r="O176" s="26"/>
    </row>
    <row r="177" spans="1:15" ht="92.25">
      <c r="A177" s="40">
        <v>109</v>
      </c>
      <c r="B177" s="47" t="s">
        <v>72</v>
      </c>
      <c r="C177" s="34" t="s">
        <v>145</v>
      </c>
      <c r="D177" s="4"/>
      <c r="E177" s="26"/>
      <c r="F177" s="22" t="str">
        <f>IF(D177="D",0,IF(D177="C",33/122,IF(D177="B",67/122,IF(D177="A",100/122,"X"))))</f>
        <v>X</v>
      </c>
      <c r="G177" s="23" t="str">
        <f>IF(D177="D",0,IF(D177="C",33/5,IF(D177="B",67/5,IF(D177="A",100/5,"X"))))</f>
        <v>X</v>
      </c>
      <c r="I177" s="21"/>
      <c r="J177" s="21"/>
      <c r="K177" s="20" t="s">
        <v>200</v>
      </c>
      <c r="L177" s="38"/>
      <c r="M177" s="34" t="s">
        <v>145</v>
      </c>
      <c r="O177" s="38"/>
    </row>
    <row r="178" spans="1:15" ht="66">
      <c r="A178" s="40">
        <v>110</v>
      </c>
      <c r="B178" s="42" t="s">
        <v>128</v>
      </c>
      <c r="C178" s="35"/>
      <c r="D178" s="4"/>
      <c r="F178" s="22" t="str">
        <f>IF(D178="D",0,IF(D178="C",33/122,IF(D178="B",67/122,IF(D178="A",100/122,"X"))))</f>
        <v>X</v>
      </c>
      <c r="G178" s="23" t="str">
        <f>IF(D178="D",0,IF(D178="C",33/5,IF(D178="B",67/5,IF(D178="A",100/5,"X"))))</f>
        <v>X</v>
      </c>
      <c r="H178" s="20">
        <v>4</v>
      </c>
      <c r="I178" s="21"/>
      <c r="J178" s="21"/>
      <c r="L178" s="38"/>
      <c r="M178" s="35"/>
      <c r="O178" s="38"/>
    </row>
    <row r="179" spans="1:15" ht="66">
      <c r="A179" s="40">
        <v>111</v>
      </c>
      <c r="B179" s="42" t="s">
        <v>73</v>
      </c>
      <c r="C179" s="35"/>
      <c r="D179" s="4"/>
      <c r="F179" s="22" t="str">
        <f>IF(D179="D",0,IF(D179="C",33/122,IF(D179="B",67/122,IF(D179="A",100/122,"X"))))</f>
        <v>X</v>
      </c>
      <c r="G179" s="23" t="str">
        <f>IF(D179="D",0,IF(D179="C",33/5,IF(D179="B",67/5,IF(D179="A",100/5,"X"))))</f>
        <v>X</v>
      </c>
      <c r="I179" s="21"/>
      <c r="J179" s="21"/>
      <c r="L179" s="38"/>
      <c r="M179" s="35"/>
      <c r="O179" s="38"/>
    </row>
    <row r="180" spans="1:15" ht="52.5">
      <c r="A180" s="40">
        <v>112</v>
      </c>
      <c r="B180" s="42" t="s">
        <v>74</v>
      </c>
      <c r="C180" s="35"/>
      <c r="D180" s="4"/>
      <c r="F180" s="22" t="str">
        <f>IF(D180="D",0,IF(D180="C",33/122,IF(D180="B",67/122,IF(D180="A",100/122,"X"))))</f>
        <v>X</v>
      </c>
      <c r="G180" s="23" t="str">
        <f>IF(D180="D",0,IF(D180="C",33/5,IF(D180="B",67/5,IF(D180="A",100/5,"X"))))</f>
        <v>X</v>
      </c>
      <c r="I180" s="21">
        <v>1</v>
      </c>
      <c r="J180" s="21">
        <v>1</v>
      </c>
      <c r="L180" s="38"/>
      <c r="M180" s="35"/>
      <c r="O180" s="38"/>
    </row>
    <row r="181" spans="1:15" ht="27" thickBot="1">
      <c r="A181" s="40">
        <v>113</v>
      </c>
      <c r="B181" s="51" t="s">
        <v>75</v>
      </c>
      <c r="C181" s="35"/>
      <c r="D181" s="4"/>
      <c r="F181" s="22" t="str">
        <f>IF(D181="D",0,IF(D181="C",33/122,IF(D181="B",67/122,IF(D181="A",100/122,"X"))))</f>
        <v>X</v>
      </c>
      <c r="G181" s="23" t="str">
        <f>IF(D181="D",0,IF(D181="C",33/5,IF(D181="B",67/5,IF(D181="A",100/5,"X"))))</f>
        <v>X</v>
      </c>
      <c r="I181" s="21">
        <v>1</v>
      </c>
      <c r="J181" s="21"/>
      <c r="L181" s="38"/>
      <c r="M181" s="35"/>
      <c r="O181" s="38"/>
    </row>
    <row r="182" spans="1:15" ht="15.75" thickBot="1">
      <c r="A182" s="40"/>
      <c r="B182" s="46" t="s">
        <v>167</v>
      </c>
      <c r="C182" s="35"/>
      <c r="D182" s="36"/>
      <c r="F182" s="24">
        <f>SUM(F183:F186)</f>
        <v>0</v>
      </c>
      <c r="G182" s="25">
        <f>SUM(G183:G186)</f>
        <v>0</v>
      </c>
      <c r="I182" s="21"/>
      <c r="J182" s="21"/>
      <c r="L182" s="26"/>
      <c r="M182" s="35"/>
      <c r="O182" s="26"/>
    </row>
    <row r="183" spans="1:15" ht="66">
      <c r="A183" s="40">
        <v>114</v>
      </c>
      <c r="B183" s="50" t="s">
        <v>226</v>
      </c>
      <c r="C183" s="35"/>
      <c r="D183" s="4"/>
      <c r="F183" s="22" t="str">
        <f>IF(D183="D",0,IF(D183="C",33/122,IF(D183="B",67/122,IF(D183="A",100/122,"X"))))</f>
        <v>X</v>
      </c>
      <c r="G183" s="23" t="str">
        <f>IF(D183="D",0,IF(D183="C",33/4,IF(D183="B",67/4,IF(D183="A",100/4,"X"))))</f>
        <v>X</v>
      </c>
      <c r="H183" s="20">
        <v>6</v>
      </c>
      <c r="I183" s="21"/>
      <c r="J183" s="21"/>
      <c r="L183" s="38"/>
      <c r="M183" s="35"/>
      <c r="O183" s="38"/>
    </row>
    <row r="184" spans="1:15" ht="92.25">
      <c r="A184" s="40">
        <v>115</v>
      </c>
      <c r="B184" s="53" t="s">
        <v>227</v>
      </c>
      <c r="C184" s="34" t="s">
        <v>144</v>
      </c>
      <c r="D184" s="4"/>
      <c r="E184" s="26"/>
      <c r="F184" s="22" t="str">
        <f>IF(D184="D",0,IF(D184="C",33/122,IF(D184="B",67/122,IF(D184="A",100/122,"X"))))</f>
        <v>X</v>
      </c>
      <c r="G184" s="23" t="str">
        <f>IF(D184="D",0,IF(D184="C",33/4,IF(D184="B",67/4,IF(D184="A",100/4,"X"))))</f>
        <v>X</v>
      </c>
      <c r="I184" s="21">
        <v>1</v>
      </c>
      <c r="J184" s="21"/>
      <c r="K184" s="20" t="s">
        <v>201</v>
      </c>
      <c r="L184" s="38"/>
      <c r="M184" s="34" t="s">
        <v>144</v>
      </c>
      <c r="O184" s="38"/>
    </row>
    <row r="185" spans="1:15" ht="26.25">
      <c r="A185" s="40">
        <v>116</v>
      </c>
      <c r="B185" s="53" t="s">
        <v>129</v>
      </c>
      <c r="C185" s="34" t="s">
        <v>145</v>
      </c>
      <c r="D185" s="4"/>
      <c r="E185" s="26"/>
      <c r="F185" s="22" t="str">
        <f>IF(D185="D",0,IF(D185="C",33/122,IF(D185="B",67/122,IF(D185="A",100/122,"X"))))</f>
        <v>X</v>
      </c>
      <c r="G185" s="23" t="str">
        <f>IF(D185="D",0,IF(D185="C",33/4,IF(D185="B",67/4,IF(D185="A",100/4,"X"))))</f>
        <v>X</v>
      </c>
      <c r="I185" s="21"/>
      <c r="J185" s="21"/>
      <c r="K185" s="20" t="s">
        <v>202</v>
      </c>
      <c r="L185" s="38"/>
      <c r="M185" s="34" t="s">
        <v>145</v>
      </c>
      <c r="O185" s="38"/>
    </row>
    <row r="186" spans="1:15" ht="39.75" thickBot="1">
      <c r="A186" s="40">
        <v>117</v>
      </c>
      <c r="B186" s="51" t="s">
        <v>81</v>
      </c>
      <c r="C186" s="35"/>
      <c r="D186" s="4"/>
      <c r="F186" s="22" t="str">
        <f>IF(D186="D",0,IF(D186="C",33/122,IF(D186="B",67/122,IF(D186="A",100/122,"X"))))</f>
        <v>X</v>
      </c>
      <c r="G186" s="23" t="str">
        <f>IF(D186="D",0,IF(D186="C",33/4,IF(D186="B",67/4,IF(D186="A",100/4,"X"))))</f>
        <v>X</v>
      </c>
      <c r="I186" s="21"/>
      <c r="J186" s="21"/>
      <c r="L186" s="38"/>
      <c r="M186" s="35"/>
      <c r="O186" s="38"/>
    </row>
    <row r="187" spans="1:15" ht="15.75" thickBot="1">
      <c r="A187" s="40"/>
      <c r="B187" s="46" t="s">
        <v>168</v>
      </c>
      <c r="C187" s="35"/>
      <c r="D187" s="36"/>
      <c r="F187" s="24">
        <f>SUM(F188:F193)</f>
        <v>0</v>
      </c>
      <c r="G187" s="25">
        <f>SUM(G188:G193)</f>
        <v>0</v>
      </c>
      <c r="I187" s="21"/>
      <c r="J187" s="21"/>
      <c r="L187" s="26"/>
      <c r="M187" s="35"/>
      <c r="O187" s="26"/>
    </row>
    <row r="188" spans="1:15" ht="39">
      <c r="A188" s="40">
        <v>118</v>
      </c>
      <c r="B188" s="47" t="s">
        <v>76</v>
      </c>
      <c r="C188" s="34" t="s">
        <v>145</v>
      </c>
      <c r="D188" s="4"/>
      <c r="E188" s="26"/>
      <c r="F188" s="22" t="str">
        <f>IF(D188="D",0,IF(D188="C",33/122,IF(D188="B",67/122,IF(D188="A",100/122,"X"))))</f>
        <v>X</v>
      </c>
      <c r="G188" s="23" t="str">
        <f>IF(D188="D",0,IF(D188="C",33/5,IF(D188="B",67/5,IF(D188="A",100/5,"X"))))</f>
        <v>X</v>
      </c>
      <c r="I188" s="21"/>
      <c r="J188" s="21"/>
      <c r="K188" s="20" t="s">
        <v>203</v>
      </c>
      <c r="L188" s="38"/>
      <c r="M188" s="34" t="s">
        <v>145</v>
      </c>
      <c r="O188" s="38"/>
    </row>
    <row r="189" spans="1:15" ht="15">
      <c r="A189" s="40"/>
      <c r="B189" s="42" t="s">
        <v>130</v>
      </c>
      <c r="C189" s="35"/>
      <c r="D189" s="77"/>
      <c r="F189" s="83" t="str">
        <f>IF(D189="D",0,IF(D189="C",33/122,IF(D189="B",67/122,IF(D189="A",100/122,"X"))))</f>
        <v>X</v>
      </c>
      <c r="G189" s="90" t="str">
        <f>IF(D189="D",0,IF(D189="C",33/5,IF(D189="B",67/5,IF(D189="A",100/5,"X"))))</f>
        <v>X</v>
      </c>
      <c r="I189" s="21"/>
      <c r="J189" s="21"/>
      <c r="L189" s="38"/>
      <c r="M189" s="35"/>
      <c r="O189" s="38"/>
    </row>
    <row r="190" spans="1:15" ht="20.25">
      <c r="A190" s="40">
        <v>119</v>
      </c>
      <c r="B190" s="48" t="s">
        <v>77</v>
      </c>
      <c r="C190" s="35"/>
      <c r="D190" s="78"/>
      <c r="F190" s="83"/>
      <c r="G190" s="90"/>
      <c r="I190" s="21"/>
      <c r="J190" s="21"/>
      <c r="L190" s="38"/>
      <c r="M190" s="35"/>
      <c r="O190" s="38"/>
    </row>
    <row r="191" spans="1:15" ht="20.25">
      <c r="A191" s="40">
        <v>120</v>
      </c>
      <c r="B191" s="48" t="s">
        <v>78</v>
      </c>
      <c r="C191" s="35"/>
      <c r="D191" s="4"/>
      <c r="F191" s="22" t="str">
        <f>IF(D191="D",0,IF(D191="C",33/122,IF(D191="B",67/122,IF(D191="A",100/122,"X"))))</f>
        <v>X</v>
      </c>
      <c r="G191" s="23" t="str">
        <f>IF(D191="D",0,IF(D191="C",33/5,IF(D191="B",67/5,IF(D191="A",100/5,"X"))))</f>
        <v>X</v>
      </c>
      <c r="I191" s="21">
        <f>SUM(I3:I189)</f>
        <v>28</v>
      </c>
      <c r="J191" s="21">
        <f>SUM(J3:J189)</f>
        <v>12</v>
      </c>
      <c r="L191" s="38"/>
      <c r="M191" s="35"/>
      <c r="O191" s="38"/>
    </row>
    <row r="192" spans="1:15" ht="20.25">
      <c r="A192" s="40">
        <v>121</v>
      </c>
      <c r="B192" s="48" t="s">
        <v>79</v>
      </c>
      <c r="C192" s="35"/>
      <c r="D192" s="4"/>
      <c r="F192" s="22" t="str">
        <f>IF(D192="D",0,IF(D192="C",33/122,IF(D192="B",67/122,IF(D192="A",100/122,"X"))))</f>
        <v>X</v>
      </c>
      <c r="G192" s="23" t="str">
        <f>IF(D192="D",0,IF(D192="C",33/5,IF(D192="B",67/5,IF(D192="A",100/5,"X"))))</f>
        <v>X</v>
      </c>
      <c r="I192" s="21"/>
      <c r="J192" s="21"/>
      <c r="L192" s="38"/>
      <c r="M192" s="35"/>
      <c r="O192" s="38"/>
    </row>
    <row r="193" spans="1:15" ht="39.75" thickBot="1">
      <c r="A193" s="40">
        <v>122</v>
      </c>
      <c r="B193" s="51" t="s">
        <v>80</v>
      </c>
      <c r="C193" s="35"/>
      <c r="D193" s="4"/>
      <c r="F193" s="22" t="str">
        <f>IF(D193="D",0,IF(D193="C",33/122,IF(D193="B",67/122,IF(D193="A",100/122,"X"))))</f>
        <v>X</v>
      </c>
      <c r="G193" s="23" t="str">
        <f>IF(D193="D",0,IF(D193="C",33/5,IF(D193="B",67/5,IF(D193="A",100/5,"X"))))</f>
        <v>X</v>
      </c>
      <c r="I193" s="21"/>
      <c r="J193" s="21"/>
      <c r="L193" s="38"/>
      <c r="M193" s="35"/>
      <c r="O193" s="38"/>
    </row>
    <row r="194" spans="2:10" ht="15">
      <c r="B194" s="58"/>
      <c r="D194" s="31"/>
      <c r="I194" s="21"/>
      <c r="J194" s="21"/>
    </row>
    <row r="195" spans="4:10" ht="15">
      <c r="D195" s="31"/>
      <c r="I195" s="21"/>
      <c r="J195" s="21"/>
    </row>
    <row r="196" spans="4:10" ht="15">
      <c r="D196" s="31"/>
      <c r="I196" s="21"/>
      <c r="J196" s="21"/>
    </row>
    <row r="197" spans="9:10" ht="15">
      <c r="I197" s="21"/>
      <c r="J197" s="21"/>
    </row>
    <row r="198" spans="9:10" ht="15">
      <c r="I198" s="21"/>
      <c r="J198" s="21"/>
    </row>
    <row r="199" spans="9:10" ht="15">
      <c r="I199" s="21"/>
      <c r="J199" s="21"/>
    </row>
    <row r="200" spans="9:10" ht="15">
      <c r="I200" s="21"/>
      <c r="J200" s="21"/>
    </row>
    <row r="201" spans="9:10" ht="15">
      <c r="I201" s="21"/>
      <c r="J201" s="21"/>
    </row>
    <row r="202" spans="9:10" ht="15">
      <c r="I202" s="21"/>
      <c r="J202" s="21"/>
    </row>
    <row r="203" spans="9:10" ht="15">
      <c r="I203" s="21"/>
      <c r="J203" s="21"/>
    </row>
    <row r="204" spans="9:10" ht="15">
      <c r="I204" s="21"/>
      <c r="J204" s="21"/>
    </row>
    <row r="205" spans="9:10" ht="15">
      <c r="I205" s="21"/>
      <c r="J205" s="21"/>
    </row>
    <row r="206" spans="9:10" ht="15">
      <c r="I206" s="21"/>
      <c r="J206" s="21"/>
    </row>
    <row r="207" spans="9:10" ht="15">
      <c r="I207" s="21"/>
      <c r="J207" s="21"/>
    </row>
    <row r="208" spans="9:10" ht="15">
      <c r="I208" s="21"/>
      <c r="J208" s="21"/>
    </row>
    <row r="209" spans="9:10" ht="15">
      <c r="I209" s="21"/>
      <c r="J209" s="21"/>
    </row>
    <row r="210" spans="9:10" ht="15">
      <c r="I210" s="21"/>
      <c r="J210" s="21"/>
    </row>
    <row r="211" spans="9:10" ht="15">
      <c r="I211" s="21"/>
      <c r="J211" s="21"/>
    </row>
    <row r="212" spans="9:10" ht="15">
      <c r="I212" s="21"/>
      <c r="J212" s="21"/>
    </row>
    <row r="213" spans="9:10" ht="15">
      <c r="I213" s="21"/>
      <c r="J213" s="21"/>
    </row>
    <row r="214" spans="9:10" ht="15">
      <c r="I214" s="21"/>
      <c r="J214" s="21"/>
    </row>
    <row r="215" spans="9:10" ht="15">
      <c r="I215" s="21"/>
      <c r="J215" s="21"/>
    </row>
    <row r="216" spans="9:10" ht="15">
      <c r="I216" s="21"/>
      <c r="J216" s="21"/>
    </row>
    <row r="217" spans="9:10" ht="15">
      <c r="I217" s="21"/>
      <c r="J217" s="21"/>
    </row>
    <row r="218" spans="9:10" ht="15">
      <c r="I218" s="21"/>
      <c r="J218" s="21"/>
    </row>
    <row r="219" spans="9:10" ht="15">
      <c r="I219" s="21"/>
      <c r="J219" s="21"/>
    </row>
    <row r="220" spans="9:10" ht="15">
      <c r="I220" s="21"/>
      <c r="J220" s="21"/>
    </row>
    <row r="221" spans="9:10" ht="15">
      <c r="I221" s="21"/>
      <c r="J221" s="21"/>
    </row>
    <row r="222" spans="9:10" ht="15">
      <c r="I222" s="21"/>
      <c r="J222" s="21"/>
    </row>
    <row r="223" spans="9:10" ht="15">
      <c r="I223" s="21"/>
      <c r="J223" s="21"/>
    </row>
    <row r="224" spans="9:10" ht="15">
      <c r="I224" s="21"/>
      <c r="J224" s="21"/>
    </row>
    <row r="225" spans="9:10" ht="15">
      <c r="I225" s="21"/>
      <c r="J225" s="21"/>
    </row>
    <row r="226" spans="9:10" ht="15">
      <c r="I226" s="21"/>
      <c r="J226" s="21"/>
    </row>
  </sheetData>
  <sheetProtection/>
  <mergeCells count="31">
    <mergeCell ref="G135:G142"/>
    <mergeCell ref="G189:G190"/>
    <mergeCell ref="G103:G109"/>
    <mergeCell ref="F144:F145"/>
    <mergeCell ref="G144:G145"/>
    <mergeCell ref="G146:G150"/>
    <mergeCell ref="F135:F142"/>
    <mergeCell ref="I2:J2"/>
    <mergeCell ref="F32:F35"/>
    <mergeCell ref="G32:G35"/>
    <mergeCell ref="F8:F18"/>
    <mergeCell ref="G8:G18"/>
    <mergeCell ref="C3:E3"/>
    <mergeCell ref="D32:D35"/>
    <mergeCell ref="D41:D46"/>
    <mergeCell ref="F41:F46"/>
    <mergeCell ref="D8:D18"/>
    <mergeCell ref="A144:A145"/>
    <mergeCell ref="A146:A150"/>
    <mergeCell ref="A135:A142"/>
    <mergeCell ref="F146:F150"/>
    <mergeCell ref="O32:O35"/>
    <mergeCell ref="D189:D190"/>
    <mergeCell ref="D135:D142"/>
    <mergeCell ref="D146:D150"/>
    <mergeCell ref="D144:D145"/>
    <mergeCell ref="G41:G46"/>
    <mergeCell ref="F103:F109"/>
    <mergeCell ref="D103:D109"/>
    <mergeCell ref="L32:L35"/>
    <mergeCell ref="F189:F190"/>
  </mergeCells>
  <conditionalFormatting sqref="D119 D121 D125 D152 D164 D168 D170 D177 D184:D185 D188 D103 D5 D19 D28 D36:D37 D48 D56 D58 D64 D76 D82 D96:D97 D32 D144 D146">
    <cfRule type="cellIs" priority="1" dxfId="0" operator="between" stopIfTrue="1">
      <formula>$N$6</formula>
      <formula>$N$7</formula>
    </cfRule>
  </conditionalFormatting>
  <conditionalFormatting sqref="B5 I5:J5">
    <cfRule type="cellIs" priority="2" dxfId="1" operator="equal" stopIfTrue="1">
      <formula>"c"</formula>
    </cfRule>
  </conditionalFormatting>
  <conditionalFormatting sqref="D41:D46">
    <cfRule type="cellIs" priority="3" dxfId="0" operator="between" stopIfTrue="1">
      <formula>$N$6</formula>
      <formula>$N$7</formula>
    </cfRule>
  </conditionalFormatting>
  <dataValidations count="1">
    <dataValidation type="list" allowBlank="1" showInputMessage="1" showErrorMessage="1" sqref="D110:D111 D133:D135 D113:D116 D118:D119 D121:D129 D168 D170:D175 D177:D181 D183:D186 D151:D164 D144 D21:D24 D36:D39 D89:D99 D84:D87 D74:D82 D63:D70 D58:D61 D52:D56 D41:D48 D5:D8 D26:D28 D19 D30:D32 D101:D103 D146 D188:D189 D191:D193">
      <formula1>$N$4:$N$7</formula1>
    </dataValidation>
  </dataValidations>
  <printOptions/>
  <pageMargins left="0.75" right="0.75" top="1" bottom="1" header="0.4921259845" footer="0.4921259845"/>
  <pageSetup horizontalDpi="300" verticalDpi="300"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sheetPr codeName="Feuil13"/>
  <dimension ref="A1:A1"/>
  <sheetViews>
    <sheetView showRowColHeaders="0" workbookViewId="0" topLeftCell="A1">
      <selection activeCell="A3" sqref="A3"/>
    </sheetView>
  </sheetViews>
  <sheetFormatPr defaultColWidth="11.421875" defaultRowHeight="12.75"/>
  <cols>
    <col min="1" max="16384" width="11.421875" style="8" customWidth="1"/>
  </cols>
  <sheetData/>
  <sheetProtection password="CABD" sheet="1" objects="1" scenarios="1" selectLockedCells="1" selectUnlockedCells="1"/>
  <printOptions/>
  <pageMargins left="0.75" right="0.75" top="1" bottom="1" header="0.4921259845" footer="0.4921259845"/>
  <pageSetup horizontalDpi="300" verticalDpi="3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CEGELEC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dc:creator>
  <cp:keywords/>
  <dc:description/>
  <cp:lastModifiedBy>Jean-François Le Goff</cp:lastModifiedBy>
  <dcterms:created xsi:type="dcterms:W3CDTF">2004-09-03T16:19:09Z</dcterms:created>
  <dcterms:modified xsi:type="dcterms:W3CDTF">2007-08-23T14:02:24Z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360272639</vt:i4>
  </property>
  <property fmtid="{D5CDD505-2E9C-101B-9397-08002B2CF9AE}" pid="3" name="_EmailSubject">
    <vt:lpwstr>révision du référentiel</vt:lpwstr>
  </property>
  <property fmtid="{D5CDD505-2E9C-101B-9397-08002B2CF9AE}" pid="4" name="_AuthorEmail">
    <vt:lpwstr>hervelina@wanadoo.fr</vt:lpwstr>
  </property>
  <property fmtid="{D5CDD505-2E9C-101B-9397-08002B2CF9AE}" pid="5" name="_AuthorEmailDisplayName">
    <vt:lpwstr>LINA</vt:lpwstr>
  </property>
  <property fmtid="{D5CDD505-2E9C-101B-9397-08002B2CF9AE}" pid="6" name="_ReviewingToolsShownOnce">
    <vt:lpwstr/>
  </property>
</Properties>
</file>